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<sst xmlns="http://schemas.openxmlformats.org/spreadsheetml/2006/main" count="311" uniqueCount="250">
  <si>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</si>
  <si>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</si>
  <si>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</si>
  <si>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</si>
  <si>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</si>
  <si>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</si>
  <si>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</si>
  <si>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</si>
  <si>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</si>
  <si>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</si>
  <si>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</si>
  <si>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</si>
  <si>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</si>
  <si>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</si>
  <si>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</si>
  <si>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</si>
  <si>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</si>
  <si>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</si>
  <si>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</si>
  <si>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</si>
  <si>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</si>
  <si>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</si>
  <si>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</si>
  <si>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</si>
  <si>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</si>
  <si>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</si>
  <si>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</si>
  <si>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</si>
  <si>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</si>
  <si>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</si>
  <si>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</si>
  <si>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</si>
  <si>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</si>
  <si>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</si>
  <si>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</si>
  <si>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</si>
  <si>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</si>
  <si>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</si>
  <si>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</si>
  <si>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</si>
  <si>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</si>
  <si>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</si>
  <si>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</si>
  <si>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</si>
  <si>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</si>
  <si>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</si>
  <si>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</si>
  <si>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</si>
  <si>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</si>
  <si>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</si>
  <si>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</si>
  <si>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</si>
  <si>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</si>
  <si>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</si>
  <si>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</si>
  <si>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</si>
  <si>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</si>
  <si>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</si>
  <si>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</si>
  <si>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</si>
  <si>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</si>
  <si>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</si>
  <si>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</si>
  <si>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</si>
  <si>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</si>
  <si>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</si>
  <si>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</si>
  <si>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</si>
  <si>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</si>
  <si>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</si>
  <si>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</si>
  <si>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</si>
  <si>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</si>
  <si>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</si>
  <si>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</si>
  <si>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</si>
  <si>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</si>
  <si>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</si>
  <si>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</si>
  <si>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</si>
  <si>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</si>
  <si>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</si>
  <si>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</si>
  <si>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</si>
  <si>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</si>
  <si>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</si>
  <si>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</si>
  <si>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</si>
  <si>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</si>
  <si>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</si>
  <si>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</si>
  <si>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</si>
  <si>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</si>
  <si>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</si>
  <si>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</si>
  <si>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</si>
  <si>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</si>
  <si>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</si>
  <si>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</si>
  <si>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</si>
  <si>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</si>
  <si>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</si>
  <si>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</si>
  <si>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</si>
  <si>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</si>
  <si>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</si>
  <si>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</si>
  <si>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</si>
  <si>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</si>
  <si>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</si>
  <si>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</si>
  <si>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</si>
  <si>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</si>
  <si>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</si>
  <si>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</si>
  <si>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</si>
  <si>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</si>
  <si>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</si>
  <si>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</si>
  <si>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</si>
  <si>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</si>
  <si>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</si>
  <si>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</si>
  <si>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</si>
  <si>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</si>
  <si>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</si>
  <si>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</si>
  <si>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</si>
  <si>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</si>
  <si>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</si>
  <si>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</si>
  <si>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</si>
  <si>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</si>
  <si>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</si>
  <si>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</si>
  <si>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</si>
  <si>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</si>
  <si>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</si>
  <si>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</si>
  <si>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</si>
  <si>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</si>
  <si>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</si>
  <si>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</si>
  <si>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</si>
  <si>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</si>
  <si>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</si>
  <si>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</si>
  <si>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</si>
  <si>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</si>
  <si>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</si>
  <si>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</si>
  <si>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</si>
  <si>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</si>
  <si>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</si>
  <si>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</si>
  <si>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</si>
  <si>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</si>
  <si>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</si>
  <si>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</si>
  <si>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</si>
  <si>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</si>
  <si>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</si>
  <si>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</si>
  <si>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</si>
  <si>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</si>
  <si>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</si>
  <si>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</si>
  <si>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</si>
  <si>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</si>
  <si>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</si>
  <si>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</si>
  <si>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</si>
  <si>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</si>
  <si>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</si>
  <si>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</si>
  <si>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</si>
  <si>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</si>
  <si>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</si>
  <si>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</si>
  <si>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</si>
  <si>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</si>
  <si>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</si>
  <si>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</si>
  <si>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</si>
  <si>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</si>
  <si>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</si>
  <si>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</si>
  <si>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</si>
  <si>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</si>
  <si>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</si>
  <si>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</si>
  <si>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</si>
  <si>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</si>
  <si>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</si>
  <si>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</si>
  <si>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</si>
  <si>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</si>
  <si>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</si>
  <si>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</si>
  <si>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</si>
  <si>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</si>
  <si>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</si>
  <si>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</si>
  <si>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</si>
  <si>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</si>
  <si>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</si>
  <si>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</si>
  <si>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</si>
  <si>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</si>
  <si>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</si>
  <si>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</si>
  <si>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</si>
  <si>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</si>
  <si>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</si>
  <si>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</si>
  <si>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</si>
  <si>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</si>
  <si>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</si>
  <si>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</si>
  <si>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</si>
  <si>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</si>
  <si>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</si>
  <si>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</si>
  <si>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</si>
  <si>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</si>
  <si>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</si>
  <si>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</si>
  <si>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</si>
  <si>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</si>
  <si>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</si>
  <si>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</si>
  <si>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</si>
  <si>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</si>
  <si>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</si>
  <si>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</si>
  <si>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</si>
  <si>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</si>
  <si>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</si>
  <si>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</si>
  <si>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</si>
  <si>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</si>
  <si>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</si>
  <si>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</si>
  <si>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</si>
  <si>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</si>
  <si>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2014 рік</t>
  </si>
  <si>
    <t>Селидівський міський суд Донецької області</t>
  </si>
  <si>
    <t>85400. Донецька область</t>
  </si>
  <si>
    <t>м. Селидове</t>
  </si>
  <si>
    <t>вул. Пушкіна. 4</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</si>
</sst>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187</v>
      </c>
      <c r="F10" s="113">
        <v>183</v>
      </c>
      <c r="G10" s="113">
        <v>187</v>
      </c>
      <c r="H10" s="113">
        <v>17</v>
      </c>
      <c r="I10" s="113"/>
      <c r="J10" s="113"/>
      <c r="K10" s="113">
        <v>170</v>
      </c>
      <c r="L10" s="113"/>
      <c r="M10" s="117"/>
      <c r="N10" s="98"/>
      <c r="O10" s="120">
        <f>E10-F10</f>
        <v>4</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48</v>
      </c>
      <c r="F15" s="113">
        <v>47</v>
      </c>
      <c r="G15" s="113">
        <v>48</v>
      </c>
      <c r="H15" s="113">
        <v>3</v>
      </c>
      <c r="I15" s="113"/>
      <c r="J15" s="113">
        <v>8</v>
      </c>
      <c r="K15" s="113">
        <v>35</v>
      </c>
      <c r="L15" s="113"/>
      <c r="M15" s="113"/>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48</v>
      </c>
      <c r="F21" s="113">
        <v>47</v>
      </c>
      <c r="G21" s="113">
        <v>48</v>
      </c>
      <c r="H21" s="113">
        <v>3</v>
      </c>
      <c r="I21" s="113"/>
      <c r="J21" s="113">
        <v>8</v>
      </c>
      <c r="K21" s="113">
        <v>35</v>
      </c>
      <c r="L21" s="113"/>
      <c r="M21" s="113"/>
      <c r="N21" s="113" t="s">
        <v>147</v>
      </c>
      <c r="O21" s="120">
        <f t="shared" si="0"/>
        <v>1</v>
      </c>
      <c r="P21" s="24"/>
      <c r="Q21" s="77"/>
      <c r="R21" s="77"/>
      <c r="S21" s="77"/>
    </row>
    <row r="22" spans="1:19" ht="30" customHeight="1">
      <c r="A22" s="90">
        <v>13</v>
      </c>
      <c r="B22" s="63"/>
      <c r="C22" s="199" t="s">
        <v>140</v>
      </c>
      <c r="D22" s="199"/>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236</v>
      </c>
      <c r="F23" s="113">
        <f>F10+F12+F15+F22</f>
        <v>231</v>
      </c>
      <c r="G23" s="113">
        <f>G10+G12+G15+G22</f>
        <v>236</v>
      </c>
      <c r="H23" s="113">
        <f>H10+H15</f>
        <v>20</v>
      </c>
      <c r="I23" s="113">
        <f>I10+I15</f>
        <v>0</v>
      </c>
      <c r="J23" s="113">
        <f>J10+J12+J15</f>
        <v>8</v>
      </c>
      <c r="K23" s="113">
        <f>K10+K12+K15</f>
        <v>205</v>
      </c>
      <c r="L23" s="113">
        <f>L10+L12+L15+L22</f>
        <v>0</v>
      </c>
      <c r="M23" s="119">
        <f>M10+M12+M15+M22</f>
        <v>0</v>
      </c>
      <c r="N23" s="119">
        <f>N10</f>
        <v>0</v>
      </c>
      <c r="O23" s="120">
        <f t="shared" si="0"/>
        <v>5</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202</v>
      </c>
      <c r="G31" s="121">
        <v>175</v>
      </c>
      <c r="H31" s="121">
        <v>193</v>
      </c>
      <c r="I31" s="121">
        <v>184</v>
      </c>
      <c r="J31" s="121">
        <v>166</v>
      </c>
      <c r="K31" s="121">
        <v>1</v>
      </c>
      <c r="L31" s="121">
        <v>8</v>
      </c>
      <c r="M31" s="121"/>
      <c r="N31" s="121">
        <v>9</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&amp;LD15B3D28&amp;CФорма № 2-А, Підрозділ: Селидівський міський суд Донецької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30</v>
      </c>
      <c r="E12" s="98">
        <v>30</v>
      </c>
      <c r="F12" s="98">
        <v>30</v>
      </c>
      <c r="G12" s="98">
        <v>27</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30</v>
      </c>
      <c r="E24" s="98">
        <v>30</v>
      </c>
      <c r="F24" s="98">
        <v>30</v>
      </c>
      <c r="G24" s="98">
        <v>27</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30</v>
      </c>
      <c r="E25" s="98">
        <v>30</v>
      </c>
      <c r="F25" s="98">
        <v>30</v>
      </c>
      <c r="G25" s="98">
        <v>27</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c r="F30" s="98"/>
      <c r="G30" s="98"/>
      <c r="H30" s="98"/>
      <c r="I30" s="98"/>
      <c r="J30" s="98"/>
      <c r="K30" s="116">
        <v>2</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2</v>
      </c>
      <c r="E40" s="98"/>
      <c r="F40" s="98"/>
      <c r="G40" s="98"/>
      <c r="H40" s="98"/>
      <c r="I40" s="98"/>
      <c r="J40" s="98"/>
      <c r="K40" s="116">
        <v>2</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2</v>
      </c>
      <c r="E42" s="98"/>
      <c r="F42" s="98"/>
      <c r="G42" s="98"/>
      <c r="H42" s="98"/>
      <c r="I42" s="98"/>
      <c r="J42" s="98"/>
      <c r="K42" s="116">
        <v>2</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2</v>
      </c>
      <c r="E43" s="98">
        <v>3</v>
      </c>
      <c r="F43" s="98">
        <v>3</v>
      </c>
      <c r="G43" s="98">
        <v>3</v>
      </c>
      <c r="H43" s="98"/>
      <c r="I43" s="98"/>
      <c r="J43" s="98"/>
      <c r="K43" s="116"/>
      <c r="L43" s="98"/>
      <c r="M43" s="98">
        <v>70987</v>
      </c>
      <c r="N43" s="112">
        <v>70987</v>
      </c>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98">
        <v>70987</v>
      </c>
      <c r="N45" s="112">
        <v>70987</v>
      </c>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v>1</v>
      </c>
      <c r="H46" s="98"/>
      <c r="I46" s="98"/>
      <c r="J46" s="98"/>
      <c r="K46" s="116"/>
      <c r="L46" s="98"/>
      <c r="M46" s="98">
        <v>70987</v>
      </c>
      <c r="N46" s="112">
        <v>70987</v>
      </c>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1</v>
      </c>
      <c r="E48" s="98">
        <v>2</v>
      </c>
      <c r="F48" s="98">
        <v>2</v>
      </c>
      <c r="G48" s="98">
        <v>2</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v>
      </c>
      <c r="E52" s="98">
        <v>1</v>
      </c>
      <c r="F52" s="98">
        <v>1</v>
      </c>
      <c r="G52" s="98">
        <v>1</v>
      </c>
      <c r="H52" s="98"/>
      <c r="I52" s="98"/>
      <c r="J52" s="98"/>
      <c r="K52" s="116"/>
      <c r="L52" s="98"/>
      <c r="M52" s="98">
        <v>22101</v>
      </c>
      <c r="N52" s="112">
        <v>22101</v>
      </c>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1</v>
      </c>
      <c r="E58" s="98">
        <v>1</v>
      </c>
      <c r="F58" s="98">
        <v>1</v>
      </c>
      <c r="G58" s="98">
        <v>1</v>
      </c>
      <c r="H58" s="98"/>
      <c r="I58" s="98"/>
      <c r="J58" s="98"/>
      <c r="K58" s="116"/>
      <c r="L58" s="98"/>
      <c r="M58" s="98">
        <v>22101</v>
      </c>
      <c r="N58" s="112">
        <v>22101</v>
      </c>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v>1</v>
      </c>
      <c r="E70" s="98">
        <v>1</v>
      </c>
      <c r="F70" s="98">
        <v>1</v>
      </c>
      <c r="G70" s="98">
        <v>1</v>
      </c>
      <c r="H70" s="98"/>
      <c r="I70" s="98"/>
      <c r="J70" s="98"/>
      <c r="K70" s="116"/>
      <c r="L70" s="98"/>
      <c r="M70" s="98">
        <v>22101</v>
      </c>
      <c r="N70" s="112">
        <v>22101</v>
      </c>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26</v>
      </c>
      <c r="D88" s="98">
        <v>138</v>
      </c>
      <c r="E88" s="98">
        <v>157</v>
      </c>
      <c r="F88" s="98">
        <v>149</v>
      </c>
      <c r="G88" s="98">
        <v>135</v>
      </c>
      <c r="H88" s="98"/>
      <c r="I88" s="98">
        <v>1</v>
      </c>
      <c r="J88" s="98">
        <v>7</v>
      </c>
      <c r="K88" s="116">
        <v>7</v>
      </c>
      <c r="L88" s="98"/>
      <c r="M88" s="98">
        <v>98482</v>
      </c>
      <c r="N88" s="112">
        <v>9119</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25</v>
      </c>
      <c r="D90" s="98">
        <v>98</v>
      </c>
      <c r="E90" s="98">
        <v>116</v>
      </c>
      <c r="F90" s="98">
        <v>110</v>
      </c>
      <c r="G90" s="98">
        <v>101</v>
      </c>
      <c r="H90" s="98"/>
      <c r="I90" s="98">
        <v>1</v>
      </c>
      <c r="J90" s="98">
        <v>5</v>
      </c>
      <c r="K90" s="116">
        <v>7</v>
      </c>
      <c r="L90" s="98"/>
      <c r="M90" s="98">
        <v>2424</v>
      </c>
      <c r="N90" s="112">
        <v>1246</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25</v>
      </c>
      <c r="D94" s="98">
        <v>98</v>
      </c>
      <c r="E94" s="98">
        <v>116</v>
      </c>
      <c r="F94" s="98">
        <v>110</v>
      </c>
      <c r="G94" s="98">
        <v>101</v>
      </c>
      <c r="H94" s="98"/>
      <c r="I94" s="98">
        <v>1</v>
      </c>
      <c r="J94" s="98">
        <v>5</v>
      </c>
      <c r="K94" s="116">
        <v>7</v>
      </c>
      <c r="L94" s="98"/>
      <c r="M94" s="98">
        <v>2424</v>
      </c>
      <c r="N94" s="112">
        <v>1246</v>
      </c>
      <c r="O94" s="98"/>
      <c r="P94" s="60"/>
    </row>
    <row r="95" spans="1:16" s="4" customFormat="1" ht="25.5" customHeight="1">
      <c r="A95" s="44">
        <v>88</v>
      </c>
      <c r="B95" s="129" t="s">
        <v>68</v>
      </c>
      <c r="C95" s="112"/>
      <c r="D95" s="98">
        <v>33</v>
      </c>
      <c r="E95" s="98">
        <v>33</v>
      </c>
      <c r="F95" s="98">
        <v>32</v>
      </c>
      <c r="G95" s="98">
        <v>27</v>
      </c>
      <c r="H95" s="98"/>
      <c r="I95" s="98"/>
      <c r="J95" s="98">
        <v>1</v>
      </c>
      <c r="K95" s="116"/>
      <c r="L95" s="98"/>
      <c r="M95" s="98">
        <v>95985</v>
      </c>
      <c r="N95" s="112">
        <v>7873</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c r="H97" s="98"/>
      <c r="I97" s="98"/>
      <c r="J97" s="98"/>
      <c r="K97" s="116"/>
      <c r="L97" s="98"/>
      <c r="M97" s="98"/>
      <c r="N97" s="112"/>
      <c r="O97" s="98"/>
      <c r="P97" s="61"/>
    </row>
    <row r="98" spans="1:16" s="4" customFormat="1" ht="18.75" customHeight="1">
      <c r="A98" s="46">
        <v>91</v>
      </c>
      <c r="B98" s="130" t="s">
        <v>71</v>
      </c>
      <c r="C98" s="112"/>
      <c r="D98" s="98">
        <v>31</v>
      </c>
      <c r="E98" s="98">
        <v>31</v>
      </c>
      <c r="F98" s="98">
        <v>30</v>
      </c>
      <c r="G98" s="98">
        <v>26</v>
      </c>
      <c r="H98" s="98"/>
      <c r="I98" s="98"/>
      <c r="J98" s="98">
        <v>1</v>
      </c>
      <c r="K98" s="116"/>
      <c r="L98" s="98"/>
      <c r="M98" s="98">
        <v>95553</v>
      </c>
      <c r="N98" s="112">
        <v>7873</v>
      </c>
      <c r="O98" s="98"/>
      <c r="P98" s="61"/>
    </row>
    <row r="99" spans="1:16" s="4" customFormat="1" ht="15.75" customHeight="1">
      <c r="A99" s="44">
        <v>92</v>
      </c>
      <c r="B99" s="130" t="s">
        <v>72</v>
      </c>
      <c r="C99" s="112"/>
      <c r="D99" s="98">
        <v>1</v>
      </c>
      <c r="E99" s="98">
        <v>1</v>
      </c>
      <c r="F99" s="98">
        <v>1</v>
      </c>
      <c r="G99" s="98">
        <v>1</v>
      </c>
      <c r="H99" s="98"/>
      <c r="I99" s="98"/>
      <c r="J99" s="98"/>
      <c r="K99" s="116"/>
      <c r="L99" s="98"/>
      <c r="M99" s="98">
        <v>432</v>
      </c>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2</v>
      </c>
      <c r="E103" s="98">
        <v>2</v>
      </c>
      <c r="F103" s="98">
        <v>1</v>
      </c>
      <c r="G103" s="98"/>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2</v>
      </c>
      <c r="E108" s="98">
        <v>2</v>
      </c>
      <c r="F108" s="98">
        <v>1</v>
      </c>
      <c r="G108" s="98"/>
      <c r="H108" s="98"/>
      <c r="I108" s="98"/>
      <c r="J108" s="98">
        <v>1</v>
      </c>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27</v>
      </c>
      <c r="D114" s="112">
        <f aca="true" t="shared" si="0" ref="D114:O114">SUM(D8,D9,D12,D29,D30,D43,D49,D52,D79,D88,D103,D109,D113)</f>
        <v>175</v>
      </c>
      <c r="E114" s="112">
        <f t="shared" si="0"/>
        <v>193</v>
      </c>
      <c r="F114" s="112">
        <f t="shared" si="0"/>
        <v>184</v>
      </c>
      <c r="G114" s="112">
        <f t="shared" si="0"/>
        <v>166</v>
      </c>
      <c r="H114" s="112">
        <f t="shared" si="0"/>
        <v>0</v>
      </c>
      <c r="I114" s="112">
        <f t="shared" si="0"/>
        <v>1</v>
      </c>
      <c r="J114" s="112">
        <f t="shared" si="0"/>
        <v>8</v>
      </c>
      <c r="K114" s="112">
        <f t="shared" si="0"/>
        <v>9</v>
      </c>
      <c r="L114" s="112">
        <f t="shared" si="0"/>
        <v>0</v>
      </c>
      <c r="M114" s="112">
        <f t="shared" si="0"/>
        <v>191570</v>
      </c>
      <c r="N114" s="112">
        <f t="shared" si="0"/>
        <v>102207</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&amp;LD15B3D28&amp;CФорма № 2-А, Підрозділ: Селидівський міський суд Донецької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v>1</v>
      </c>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&amp;LD15B3D28&amp;CФорма № 2-А, Підрозділ: Селидівський міський суд Донецької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2</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v>1</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2</v>
      </c>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191</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11</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&amp;LD15B3D28&amp;CФорма № 2-А, Підрозділ: Селидівський міський суд Донецької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245</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246</v>
      </c>
      <c r="D24" s="346"/>
      <c r="E24" s="346"/>
      <c r="F24" s="346"/>
      <c r="G24" s="346"/>
      <c r="H24" s="346"/>
      <c r="I24" s="346"/>
      <c r="J24" s="347"/>
    </row>
    <row r="25" spans="1:10" ht="19.5" customHeight="1">
      <c r="A25" s="344" t="s">
        <v>182</v>
      </c>
      <c r="B25" s="345"/>
      <c r="C25" s="316" t="s">
        <v>247</v>
      </c>
      <c r="D25" s="316"/>
      <c r="E25" s="316"/>
      <c r="F25" s="316"/>
      <c r="G25" s="316"/>
      <c r="H25" s="316"/>
      <c r="I25" s="316"/>
      <c r="J25" s="317"/>
    </row>
    <row r="26" spans="1:10" ht="18.75" customHeight="1">
      <c r="A26" s="312" t="s">
        <v>248</v>
      </c>
      <c r="B26" s="313"/>
      <c r="C26" s="313"/>
      <c r="D26" s="313"/>
      <c r="E26" s="313"/>
      <c r="F26" s="313"/>
      <c r="G26" s="313"/>
      <c r="H26" s="313"/>
      <c r="I26" s="313"/>
      <c r="J26" s="314"/>
    </row>
    <row r="27" spans="1:10" ht="20.25" customHeight="1">
      <c r="A27" s="315" t="s">
        <v>249</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&amp;LD15B3D28&amp;C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cp:lastPrinted>2015-09-09T11:49:15Z</cp:lastPrinted>
  <dcterms:created xsi:type="dcterms:W3CDTF">2015-09-09T11:49:13Z</dcterms:created>
  <dcterms:modified xsi:type="dcterms:W3CDTF">2015-11-19T06:14:13Z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2-А_00242_4.2014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D15B3D28</vt:lpwstr>
  </property>
  <property fmtid="{D5CDD505-2E9C-101B-9397-08002B2CF9AE}" pid="10" name="Підрозд">
    <vt:lpwstr>Селидівський міський суд Донецької області</vt:lpwstr>
  </property>
  <property fmtid="{D5CDD505-2E9C-101B-9397-08002B2CF9AE}" pid="11" name="ПідрозділDB">
    <vt:i4>0</vt:i4>
  </property>
  <property fmtid="{D5CDD505-2E9C-101B-9397-08002B2CF9AE}" pid="12" name="Підрозділ">
    <vt:i4>433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