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<sst xmlns="http://schemas.openxmlformats.org/spreadsheetml/2006/main" count="292" uniqueCount="219">
  <si>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</si>
  <si>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</si>
  <si>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</si>
  <si>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</si>
  <si>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</si>
  <si>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</si>
  <si>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</si>
  <si>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</si>
  <si>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</si>
  <si>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</si>
  <si>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</si>
  <si>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</si>
  <si>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</si>
  <si>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</si>
  <si>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</si>
  <si>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</si>
  <si>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</si>
  <si>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</si>
  <si>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</si>
  <si>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</si>
  <si>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</si>
  <si>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</si>
  <si>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</si>
  <si>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</si>
  <si>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</si>
  <si>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</si>
  <si>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</si>
  <si>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</si>
  <si>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</si>
  <si>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</si>
  <si>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</si>
  <si>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</si>
  <si>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</si>
  <si>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</si>
  <si>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</si>
  <si>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</si>
  <si>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</si>
  <si>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</si>
  <si>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</si>
  <si>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</si>
  <si>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</si>
  <si>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</si>
  <si>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</si>
  <si>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</si>
  <si>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</si>
  <si>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</si>
  <si>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</si>
  <si>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</si>
  <si>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</si>
  <si>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</si>
  <si>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</si>
  <si>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</si>
  <si>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</si>
  <si>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</si>
  <si>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</si>
  <si>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</si>
  <si>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</si>
  <si>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</si>
  <si>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</si>
  <si>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</si>
  <si>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</si>
  <si>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</si>
  <si>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</si>
  <si>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</si>
  <si>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</si>
  <si>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</si>
  <si>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</si>
  <si>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</si>
  <si>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</si>
  <si>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</si>
  <si>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</si>
  <si>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</si>
  <si>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</si>
  <si>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</si>
  <si>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</si>
  <si>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</si>
  <si>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</si>
  <si>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</si>
  <si>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</si>
  <si>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</si>
  <si>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</si>
  <si>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</si>
  <si>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</si>
  <si>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</si>
  <si>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</si>
  <si>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</si>
  <si>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</si>
  <si>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</si>
  <si>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</si>
  <si>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</si>
  <si>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</si>
  <si>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</si>
  <si>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</si>
  <si>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</si>
  <si>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</si>
  <si>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</si>
  <si>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</si>
  <si>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</si>
  <si>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</si>
  <si>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</si>
  <si>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</si>
  <si>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</si>
  <si>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</si>
  <si>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</si>
  <si>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</si>
  <si>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</si>
  <si>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</si>
  <si>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</si>
  <si>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</si>
  <si>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</si>
  <si>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</si>
  <si>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</si>
  <si>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</si>
  <si>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</si>
  <si>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</si>
  <si>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</si>
  <si>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</si>
  <si>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</si>
  <si>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</si>
  <si>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</si>
  <si>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</si>
  <si>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</si>
  <si>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</si>
  <si>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</si>
  <si>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</si>
  <si>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</si>
  <si>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</si>
  <si>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</si>
  <si>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</si>
  <si>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</si>
  <si>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</si>
  <si>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</si>
  <si>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</si>
  <si>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</si>
  <si>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</si>
  <si>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</si>
  <si>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</si>
  <si>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</si>
  <si>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</si>
  <si>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</si>
  <si>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</si>
  <si>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</si>
  <si>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</si>
  <si>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</si>
  <si>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</si>
  <si>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</si>
  <si>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</si>
  <si>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</si>
  <si>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</si>
  <si>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</si>
  <si>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</si>
  <si>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</si>
  <si>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</si>
  <si>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</si>
  <si>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</si>
  <si>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</si>
  <si>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</si>
  <si>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</si>
  <si>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</si>
  <si>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</si>
  <si>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</si>
  <si>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</si>
  <si>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</si>
  <si>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</si>
  <si>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</si>
  <si>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</si>
  <si>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</si>
  <si>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</si>
  <si>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</si>
  <si>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</si>
  <si>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</si>
  <si>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</si>
  <si>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</si>
  <si>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</si>
  <si>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</si>
  <si>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</si>
  <si>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</si>
  <si>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</si>
  <si>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</si>
  <si>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</si>
  <si>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</si>
  <si>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</si>
  <si>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</si>
  <si>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</si>
  <si>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</si>
  <si>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</si>
  <si>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</si>
  <si>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</si>
  <si>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</si>
  <si>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</si>
  <si>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</si>
  <si>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</si>
  <si>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</si>
  <si>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</si>
  <si>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</si>
  <si>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</si>
  <si>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</si>
  <si>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</si>
  <si>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</si>
  <si>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</si>
  <si>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</si>
  <si>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</si>
  <si>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</si>
  <si>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</si>
  <si>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</si>
  <si>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</si>
  <si>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</si>
  <si>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</si>
  <si>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</si>
  <si>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</si>
  <si>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</si>
  <si>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</si>
  <si>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Селидівський міський суд Донецької області</t>
  </si>
  <si>
    <t>85401.м. Селидове.вул. Музична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</si>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</sst>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&amp;LD0C193CE&amp;C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719</v>
      </c>
      <c r="F6" s="103">
        <v>211</v>
      </c>
      <c r="G6" s="103">
        <v>3</v>
      </c>
      <c r="H6" s="103">
        <v>225</v>
      </c>
      <c r="I6" s="121" t="s">
        <v>208</v>
      </c>
      <c r="J6" s="103">
        <v>494</v>
      </c>
      <c r="K6" s="84">
        <v>224</v>
      </c>
      <c r="L6" s="91">
        <f>E6-F6</f>
        <v>508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534</v>
      </c>
      <c r="F7" s="103">
        <v>534</v>
      </c>
      <c r="G7" s="103"/>
      <c r="H7" s="103">
        <v>533</v>
      </c>
      <c r="I7" s="103">
        <v>441</v>
      </c>
      <c r="J7" s="103">
        <v>1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72</v>
      </c>
      <c r="F9" s="103">
        <v>68</v>
      </c>
      <c r="G9" s="103"/>
      <c r="H9" s="85">
        <v>60</v>
      </c>
      <c r="I9" s="103">
        <v>27</v>
      </c>
      <c r="J9" s="103">
        <v>12</v>
      </c>
      <c r="K9" s="84">
        <v>1</v>
      </c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5</v>
      </c>
      <c r="F11" s="103"/>
      <c r="G11" s="103"/>
      <c r="H11" s="103">
        <v>5</v>
      </c>
      <c r="I11" s="103">
        <v>4</v>
      </c>
      <c r="J11" s="103"/>
      <c r="K11" s="84"/>
      <c r="L11" s="91">
        <f>E11-F11</f>
        <v>5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10</v>
      </c>
      <c r="F13" s="103"/>
      <c r="G13" s="103"/>
      <c r="H13" s="103">
        <v>2</v>
      </c>
      <c r="I13" s="103"/>
      <c r="J13" s="103">
        <v>8</v>
      </c>
      <c r="K13" s="84">
        <v>2</v>
      </c>
      <c r="L13" s="91">
        <f>E13-F13</f>
        <v>10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28</v>
      </c>
      <c r="F14" s="106">
        <v>8</v>
      </c>
      <c r="G14" s="106"/>
      <c r="H14" s="106">
        <v>11</v>
      </c>
      <c r="I14" s="106">
        <v>11</v>
      </c>
      <c r="J14" s="106">
        <v>17</v>
      </c>
      <c r="K14" s="94">
        <v>15</v>
      </c>
      <c r="L14" s="91">
        <f>E14-F14</f>
        <v>20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</v>
      </c>
      <c r="F15" s="106">
        <v>3</v>
      </c>
      <c r="G15" s="106"/>
      <c r="H15" s="106">
        <v>3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1374</v>
      </c>
      <c r="F16" s="84">
        <f>SUM(F6:F15)</f>
        <v>826</v>
      </c>
      <c r="G16" s="84">
        <f>SUM(G6:G15)</f>
        <v>3</v>
      </c>
      <c r="H16" s="84">
        <f>SUM(H6:H15)</f>
        <v>842</v>
      </c>
      <c r="I16" s="84">
        <f>SUM(I6:I15)</f>
        <v>484</v>
      </c>
      <c r="J16" s="84">
        <f>SUM(J6:J15)</f>
        <v>532</v>
      </c>
      <c r="K16" s="84">
        <f>SUM(K6:K15)</f>
        <v>242</v>
      </c>
      <c r="L16" s="91">
        <f>E16-F16</f>
        <v>548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</v>
      </c>
      <c r="F17" s="84">
        <v>4</v>
      </c>
      <c r="G17" s="84"/>
      <c r="H17" s="84">
        <v>4</v>
      </c>
      <c r="I17" s="84">
        <v>2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</v>
      </c>
      <c r="F18" s="84">
        <v>2</v>
      </c>
      <c r="G18" s="84"/>
      <c r="H18" s="84">
        <v>5</v>
      </c>
      <c r="I18" s="84">
        <v>4</v>
      </c>
      <c r="J18" s="84">
        <v>2</v>
      </c>
      <c r="K18" s="84"/>
      <c r="L18" s="91">
        <f>E18-F18</f>
        <v>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9</v>
      </c>
      <c r="F25" s="94">
        <v>4</v>
      </c>
      <c r="G25" s="94"/>
      <c r="H25" s="94">
        <v>7</v>
      </c>
      <c r="I25" s="94">
        <v>4</v>
      </c>
      <c r="J25" s="94">
        <v>2</v>
      </c>
      <c r="K25" s="94"/>
      <c r="L25" s="91">
        <f>E25-F25</f>
        <v>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442</v>
      </c>
      <c r="F26" s="84">
        <v>431</v>
      </c>
      <c r="G26" s="84">
        <v>2</v>
      </c>
      <c r="H26" s="84">
        <v>442</v>
      </c>
      <c r="I26" s="84">
        <v>400</v>
      </c>
      <c r="J26" s="84"/>
      <c r="K26" s="84"/>
      <c r="L26" s="91">
        <f>E26-F26</f>
        <v>11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548</v>
      </c>
      <c r="F28" s="84">
        <v>505</v>
      </c>
      <c r="G28" s="84"/>
      <c r="H28" s="84">
        <v>537</v>
      </c>
      <c r="I28" s="84">
        <v>483</v>
      </c>
      <c r="J28" s="84">
        <v>11</v>
      </c>
      <c r="K28" s="84"/>
      <c r="L28" s="91">
        <f>E28-F28</f>
        <v>43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724</v>
      </c>
      <c r="F29" s="84">
        <v>503</v>
      </c>
      <c r="G29" s="84">
        <v>9</v>
      </c>
      <c r="H29" s="84">
        <v>645</v>
      </c>
      <c r="I29" s="84">
        <v>521</v>
      </c>
      <c r="J29" s="84">
        <v>79</v>
      </c>
      <c r="K29" s="84">
        <v>8</v>
      </c>
      <c r="L29" s="91">
        <f>E29-F29</f>
        <v>221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94</v>
      </c>
      <c r="F30" s="84">
        <v>90</v>
      </c>
      <c r="G30" s="84"/>
      <c r="H30" s="84">
        <v>94</v>
      </c>
      <c r="I30" s="84">
        <v>77</v>
      </c>
      <c r="J30" s="84"/>
      <c r="K30" s="84"/>
      <c r="L30" s="91">
        <f>E30-F30</f>
        <v>4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105</v>
      </c>
      <c r="F31" s="84">
        <v>79</v>
      </c>
      <c r="G31" s="84">
        <v>1</v>
      </c>
      <c r="H31" s="84">
        <v>95</v>
      </c>
      <c r="I31" s="84">
        <v>74</v>
      </c>
      <c r="J31" s="84">
        <v>10</v>
      </c>
      <c r="K31" s="84">
        <v>1</v>
      </c>
      <c r="L31" s="91">
        <f>E31-F31</f>
        <v>26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9</v>
      </c>
      <c r="F32" s="84">
        <v>8</v>
      </c>
      <c r="G32" s="84"/>
      <c r="H32" s="84">
        <v>7</v>
      </c>
      <c r="I32" s="84">
        <v>7</v>
      </c>
      <c r="J32" s="84">
        <v>2</v>
      </c>
      <c r="K32" s="84">
        <v>1</v>
      </c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10</v>
      </c>
      <c r="F34" s="84">
        <v>9</v>
      </c>
      <c r="G34" s="84">
        <v>1</v>
      </c>
      <c r="H34" s="84">
        <v>7</v>
      </c>
      <c r="I34" s="84">
        <v>4</v>
      </c>
      <c r="J34" s="84">
        <v>3</v>
      </c>
      <c r="K34" s="84"/>
      <c r="L34" s="91">
        <f>E34-F34</f>
        <v>1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14</v>
      </c>
      <c r="F36" s="84">
        <v>10</v>
      </c>
      <c r="G36" s="84"/>
      <c r="H36" s="84">
        <v>13</v>
      </c>
      <c r="I36" s="84">
        <v>7</v>
      </c>
      <c r="J36" s="84">
        <v>1</v>
      </c>
      <c r="K36" s="84"/>
      <c r="L36" s="91">
        <f>E36-F36</f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151</v>
      </c>
      <c r="F37" s="84">
        <v>142</v>
      </c>
      <c r="G37" s="84">
        <v>1</v>
      </c>
      <c r="H37" s="84">
        <v>144</v>
      </c>
      <c r="I37" s="84">
        <v>68</v>
      </c>
      <c r="J37" s="84">
        <v>7</v>
      </c>
      <c r="K37" s="84"/>
      <c r="L37" s="91">
        <f>E37-F37</f>
        <v>9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1</v>
      </c>
      <c r="G39" s="84"/>
      <c r="H39" s="84">
        <v>2</v>
      </c>
      <c r="I39" s="84"/>
      <c r="J39" s="84"/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1546</v>
      </c>
      <c r="F40" s="94">
        <v>1262</v>
      </c>
      <c r="G40" s="94">
        <v>14</v>
      </c>
      <c r="H40" s="94">
        <v>1433</v>
      </c>
      <c r="I40" s="94">
        <v>1081</v>
      </c>
      <c r="J40" s="94">
        <v>113</v>
      </c>
      <c r="K40" s="94">
        <v>10</v>
      </c>
      <c r="L40" s="91">
        <f>E40-F40</f>
        <v>284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718</v>
      </c>
      <c r="F41" s="84">
        <v>682</v>
      </c>
      <c r="G41" s="84"/>
      <c r="H41" s="84">
        <v>678</v>
      </c>
      <c r="I41" s="121" t="s">
        <v>208</v>
      </c>
      <c r="J41" s="84">
        <v>40</v>
      </c>
      <c r="K41" s="84">
        <v>3</v>
      </c>
      <c r="L41" s="91">
        <f>E41-F41</f>
        <v>36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10</v>
      </c>
      <c r="F42" s="84">
        <v>7</v>
      </c>
      <c r="G42" s="84"/>
      <c r="H42" s="84">
        <v>9</v>
      </c>
      <c r="I42" s="121" t="s">
        <v>208</v>
      </c>
      <c r="J42" s="84">
        <v>1</v>
      </c>
      <c r="K42" s="84">
        <v>1</v>
      </c>
      <c r="L42" s="91">
        <f>E42-F42</f>
        <v>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</v>
      </c>
      <c r="F43" s="84">
        <v>7</v>
      </c>
      <c r="G43" s="84"/>
      <c r="H43" s="84">
        <v>7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726</v>
      </c>
      <c r="F45" s="84">
        <f aca="true" t="shared" si="0" ref="F45:K45">F41+F43+F44</f>
        <v>690</v>
      </c>
      <c r="G45" s="84">
        <f t="shared" si="0"/>
        <v>0</v>
      </c>
      <c r="H45" s="84">
        <f t="shared" si="0"/>
        <v>686</v>
      </c>
      <c r="I45" s="84">
        <f>I43+I44</f>
        <v>7</v>
      </c>
      <c r="J45" s="84">
        <f t="shared" si="0"/>
        <v>40</v>
      </c>
      <c r="K45" s="84">
        <f t="shared" si="0"/>
        <v>3</v>
      </c>
      <c r="L45" s="91">
        <f>E45-F45</f>
        <v>36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3655</v>
      </c>
      <c r="F46" s="84">
        <f t="shared" si="1"/>
        <v>2782</v>
      </c>
      <c r="G46" s="84">
        <f t="shared" si="1"/>
        <v>17</v>
      </c>
      <c r="H46" s="84">
        <f t="shared" si="1"/>
        <v>2968</v>
      </c>
      <c r="I46" s="84">
        <f t="shared" si="1"/>
        <v>1576</v>
      </c>
      <c r="J46" s="84">
        <f t="shared" si="1"/>
        <v>687</v>
      </c>
      <c r="K46" s="84">
        <f t="shared" si="1"/>
        <v>255</v>
      </c>
      <c r="L46" s="91">
        <f>E46-F46</f>
        <v>873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&amp;LD0C193CE&amp;C&amp;R2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181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168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321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194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1028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6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28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106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787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&amp;LD0C193CE&amp;C&amp;R3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227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139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296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345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20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26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303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422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338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884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662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50936392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24072912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68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11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2326</v>
      </c>
      <c r="F58" s="109">
        <f>F59+F62+F63+F64</f>
        <v>338</v>
      </c>
      <c r="G58" s="109">
        <f>G59+G62+G63+G64</f>
        <v>209</v>
      </c>
      <c r="H58" s="109">
        <f>H59+H62+H63+H64</f>
        <v>60</v>
      </c>
      <c r="I58" s="109">
        <f>I59+I62+I63+I64</f>
        <v>35</v>
      </c>
    </row>
    <row r="59" spans="1:9" ht="13.5" customHeight="1">
      <c r="A59" s="201" t="s">
        <v>103</v>
      </c>
      <c r="B59" s="201"/>
      <c r="C59" s="201"/>
      <c r="D59" s="201"/>
      <c r="E59" s="94">
        <v>695</v>
      </c>
      <c r="F59" s="94">
        <v>51</v>
      </c>
      <c r="G59" s="94">
        <v>51</v>
      </c>
      <c r="H59" s="94">
        <v>24</v>
      </c>
      <c r="I59" s="94">
        <v>21</v>
      </c>
    </row>
    <row r="60" spans="1:9" ht="13.5" customHeight="1">
      <c r="A60" s="249" t="s">
        <v>201</v>
      </c>
      <c r="B60" s="250"/>
      <c r="C60" s="250"/>
      <c r="D60" s="251"/>
      <c r="E60" s="86">
        <v>97</v>
      </c>
      <c r="F60" s="86">
        <v>41</v>
      </c>
      <c r="G60" s="86">
        <v>45</v>
      </c>
      <c r="H60" s="86">
        <v>23</v>
      </c>
      <c r="I60" s="86">
        <v>19</v>
      </c>
    </row>
    <row r="61" spans="1:9" ht="13.5" customHeight="1">
      <c r="A61" s="249" t="s">
        <v>202</v>
      </c>
      <c r="B61" s="250"/>
      <c r="C61" s="250"/>
      <c r="D61" s="251"/>
      <c r="E61" s="86">
        <v>532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</v>
      </c>
      <c r="F62" s="84">
        <v>1</v>
      </c>
      <c r="G62" s="84">
        <v>4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987</v>
      </c>
      <c r="F63" s="84">
        <v>245</v>
      </c>
      <c r="G63" s="84">
        <v>152</v>
      </c>
      <c r="H63" s="84">
        <v>35</v>
      </c>
      <c r="I63" s="84">
        <v>14</v>
      </c>
    </row>
    <row r="64" spans="1:9" ht="13.5" customHeight="1">
      <c r="A64" s="201" t="s">
        <v>108</v>
      </c>
      <c r="B64" s="201"/>
      <c r="C64" s="201"/>
      <c r="D64" s="201"/>
      <c r="E64" s="84">
        <v>642</v>
      </c>
      <c r="F64" s="84">
        <v>41</v>
      </c>
      <c r="G64" s="84">
        <v>2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1139</v>
      </c>
      <c r="G68" s="115">
        <v>29956324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704</v>
      </c>
      <c r="G69" s="117">
        <v>27767075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435</v>
      </c>
      <c r="G70" s="117">
        <v>2189249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344</v>
      </c>
      <c r="G71" s="115">
        <v>218180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&amp;LD0C193CE&amp;C&amp;R4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37.11790393013101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45.48872180451128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8.849557522123893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7.5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106.68583752695902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494.6666666666667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609.1666666666666</v>
      </c>
    </row>
    <row r="11" spans="1:4" ht="16.5" customHeight="1">
      <c r="A11" s="223" t="s">
        <v>62</v>
      </c>
      <c r="B11" s="225"/>
      <c r="C11" s="10">
        <v>9</v>
      </c>
      <c r="D11" s="84">
        <v>109</v>
      </c>
    </row>
    <row r="12" spans="1:4" ht="16.5" customHeight="1">
      <c r="A12" s="252" t="s">
        <v>103</v>
      </c>
      <c r="B12" s="252"/>
      <c r="C12" s="10">
        <v>10</v>
      </c>
      <c r="D12" s="84">
        <v>125</v>
      </c>
    </row>
    <row r="13" spans="1:4" ht="16.5" customHeight="1">
      <c r="A13" s="249" t="s">
        <v>201</v>
      </c>
      <c r="B13" s="251"/>
      <c r="C13" s="10">
        <v>11</v>
      </c>
      <c r="D13" s="94">
        <v>386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372</v>
      </c>
    </row>
    <row r="16" spans="1:4" ht="16.5" customHeight="1">
      <c r="A16" s="252" t="s">
        <v>104</v>
      </c>
      <c r="B16" s="252"/>
      <c r="C16" s="10">
        <v>14</v>
      </c>
      <c r="D16" s="84">
        <v>137</v>
      </c>
    </row>
    <row r="17" spans="1:5" ht="16.5" customHeight="1">
      <c r="A17" s="252" t="s">
        <v>108</v>
      </c>
      <c r="B17" s="252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&amp;LD0C193CE&amp;C&amp;R5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Біленко Марія</cp:lastModifiedBy>
  <cp:lastPrinted>2021-09-02T06:14:55Z</cp:lastPrinted>
  <dcterms:created xsi:type="dcterms:W3CDTF">2004-04-20T14:33:35Z</dcterms:created>
  <dcterms:modified xsi:type="dcterms:W3CDTF">2024-01-10T14:42:21Z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D0C193CE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