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<sst xmlns="http://schemas.openxmlformats.org/spreadsheetml/2006/main" count="292" uniqueCount="219">
  <si>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</si>
  <si>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</si>
  <si>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</si>
  <si>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</si>
  <si>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</si>
  <si>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</si>
  <si>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</si>
  <si>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</si>
  <si>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</si>
  <si>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</si>
  <si>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</si>
  <si>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</si>
  <si>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</si>
  <si>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</si>
  <si>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</si>
  <si>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</si>
  <si>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</si>
  <si>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</si>
  <si>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</si>
  <si>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</si>
  <si>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</si>
  <si>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</si>
  <si>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</si>
  <si>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</si>
  <si>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</si>
  <si>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</si>
  <si>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</si>
  <si>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</si>
  <si>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</si>
  <si>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</si>
  <si>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</si>
  <si>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</si>
  <si>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</si>
  <si>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</si>
  <si>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</si>
  <si>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</si>
  <si>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</si>
  <si>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</si>
  <si>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</si>
  <si>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</si>
  <si>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</si>
  <si>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</si>
  <si>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</si>
  <si>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</si>
  <si>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</si>
  <si>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</si>
  <si>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</si>
  <si>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</si>
  <si>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</si>
  <si>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</si>
  <si>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</si>
  <si>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</si>
  <si>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</si>
  <si>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</si>
  <si>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</si>
  <si>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</si>
  <si>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</si>
  <si>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</si>
  <si>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</si>
  <si>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</si>
  <si>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</si>
  <si>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</si>
  <si>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</si>
  <si>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</si>
  <si>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</si>
  <si>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</si>
  <si>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</si>
  <si>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</si>
  <si>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</si>
  <si>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</si>
  <si>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</si>
  <si>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</si>
  <si>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</si>
  <si>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</si>
  <si>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</si>
  <si>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</si>
  <si>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</si>
  <si>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</si>
  <si>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</si>
  <si>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</si>
  <si>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</si>
  <si>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</si>
  <si>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</si>
  <si>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</si>
  <si>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</si>
  <si>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</si>
  <si>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</si>
  <si>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</si>
  <si>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</si>
  <si>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</si>
  <si>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</si>
  <si>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</si>
  <si>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</si>
  <si>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</si>
  <si>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</si>
  <si>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</si>
  <si>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</si>
  <si>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</si>
  <si>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</si>
  <si>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</si>
  <si>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</si>
  <si>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</si>
  <si>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</si>
  <si>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</si>
  <si>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</si>
  <si>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</si>
  <si>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</si>
  <si>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</si>
  <si>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</si>
  <si>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</si>
  <si>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</si>
  <si>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</si>
  <si>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</si>
  <si>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</si>
  <si>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</si>
  <si>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</si>
  <si>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</si>
  <si>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</si>
  <si>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</si>
  <si>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</si>
  <si>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</si>
  <si>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</si>
  <si>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</si>
  <si>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</si>
  <si>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</si>
  <si>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</si>
  <si>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</si>
  <si>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</si>
  <si>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</si>
  <si>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</si>
  <si>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</si>
  <si>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</si>
  <si>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</si>
  <si>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</si>
  <si>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</si>
  <si>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</si>
  <si>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</si>
  <si>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</si>
  <si>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</si>
  <si>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</si>
  <si>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</si>
  <si>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</si>
  <si>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</si>
  <si>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</si>
  <si>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</si>
  <si>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</si>
  <si>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</si>
  <si>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</si>
  <si>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</si>
  <si>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</si>
  <si>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</si>
  <si>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</si>
  <si>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</si>
  <si>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</si>
  <si>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</si>
  <si>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</si>
  <si>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</si>
  <si>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</si>
  <si>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</si>
  <si>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</si>
  <si>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</si>
  <si>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</si>
  <si>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</si>
  <si>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</si>
  <si>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</si>
  <si>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</si>
  <si>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</si>
  <si>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</si>
  <si>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</si>
  <si>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</si>
  <si>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</si>
  <si>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</si>
  <si>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</si>
  <si>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</si>
  <si>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</si>
  <si>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</si>
  <si>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</si>
  <si>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</si>
  <si>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</si>
  <si>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</si>
  <si>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</si>
  <si>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</si>
  <si>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</si>
  <si>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</si>
  <si>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</si>
  <si>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</si>
  <si>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</si>
  <si>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</si>
  <si>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</si>
  <si>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</si>
  <si>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</si>
  <si>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</si>
  <si>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</si>
  <si>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</si>
  <si>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</si>
  <si>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</si>
  <si>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</si>
  <si>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</si>
  <si>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</si>
  <si>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</si>
  <si>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</si>
  <si>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</si>
  <si>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</si>
  <si>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</si>
  <si>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</si>
  <si>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</si>
  <si>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</si>
  <si>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</si>
  <si>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</si>
  <si>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</si>
  <si>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</si>
  <si>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</si>
  <si>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Селидівський міський суд Донецької області</t>
  </si>
  <si>
    <t>85400.м. Селидове.вул. Пушкіна 4</t>
  </si>
  <si>
    <t>Доручення судів України / іноземних судів</t>
  </si>
  <si>
    <t xml:space="preserve">Розглянуто справ судом присяжних </t>
  </si>
  <si>
    <t>В.Г. Черков</t>
  </si>
  <si>
    <t>І.О. Біленко</t>
  </si>
  <si>
    <t>5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</si>
</sst>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&amp;L3AA0558B&amp;C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582</v>
      </c>
      <c r="F6" s="103">
        <v>76</v>
      </c>
      <c r="G6" s="103"/>
      <c r="H6" s="103">
        <v>53</v>
      </c>
      <c r="I6" s="121" t="s">
        <v>210</v>
      </c>
      <c r="J6" s="103">
        <v>529</v>
      </c>
      <c r="K6" s="84">
        <v>233</v>
      </c>
      <c r="L6" s="91">
        <f>E6-F6</f>
        <v>506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228</v>
      </c>
      <c r="F7" s="103">
        <v>220</v>
      </c>
      <c r="G7" s="103">
        <v>1</v>
      </c>
      <c r="H7" s="103">
        <v>221</v>
      </c>
      <c r="I7" s="103">
        <v>203</v>
      </c>
      <c r="J7" s="103">
        <v>7</v>
      </c>
      <c r="K7" s="84"/>
      <c r="L7" s="91">
        <f>E7-F7</f>
        <v>8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213</v>
      </c>
      <c r="F9" s="103">
        <v>159</v>
      </c>
      <c r="G9" s="103"/>
      <c r="H9" s="85">
        <v>195</v>
      </c>
      <c r="I9" s="103">
        <v>141</v>
      </c>
      <c r="J9" s="103">
        <v>18</v>
      </c>
      <c r="K9" s="84">
        <v>1</v>
      </c>
      <c r="L9" s="91">
        <f>E9-F9</f>
        <v>54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>
        <v>2</v>
      </c>
      <c r="F11" s="103">
        <v>1</v>
      </c>
      <c r="G11" s="103"/>
      <c r="H11" s="103"/>
      <c r="I11" s="103"/>
      <c r="J11" s="103">
        <v>2</v>
      </c>
      <c r="K11" s="84"/>
      <c r="L11" s="91">
        <f>E11-F11</f>
        <v>1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11</v>
      </c>
      <c r="F13" s="103"/>
      <c r="G13" s="103"/>
      <c r="H13" s="103">
        <v>1</v>
      </c>
      <c r="I13" s="103"/>
      <c r="J13" s="103">
        <v>10</v>
      </c>
      <c r="K13" s="84">
        <v>1</v>
      </c>
      <c r="L13" s="91">
        <f>E13-F13</f>
        <v>11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33</v>
      </c>
      <c r="F14" s="106">
        <v>2</v>
      </c>
      <c r="G14" s="106"/>
      <c r="H14" s="106">
        <v>1</v>
      </c>
      <c r="I14" s="106">
        <v>1</v>
      </c>
      <c r="J14" s="106">
        <v>32</v>
      </c>
      <c r="K14" s="94">
        <v>18</v>
      </c>
      <c r="L14" s="91">
        <f>E14-F14</f>
        <v>31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</v>
      </c>
      <c r="F15" s="106"/>
      <c r="G15" s="106"/>
      <c r="H15" s="106">
        <v>1</v>
      </c>
      <c r="I15" s="106">
        <v>1</v>
      </c>
      <c r="J15" s="106"/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1072</v>
      </c>
      <c r="F16" s="84">
        <f>SUM(F6:F15)</f>
        <v>460</v>
      </c>
      <c r="G16" s="84">
        <f>SUM(G6:G15)</f>
        <v>1</v>
      </c>
      <c r="H16" s="84">
        <f>SUM(H6:H15)</f>
        <v>474</v>
      </c>
      <c r="I16" s="84">
        <f>SUM(I6:I15)</f>
        <v>347</v>
      </c>
      <c r="J16" s="84">
        <f>SUM(J6:J15)</f>
        <v>598</v>
      </c>
      <c r="K16" s="84">
        <f>SUM(K6:K15)</f>
        <v>253</v>
      </c>
      <c r="L16" s="91">
        <f>E16-F16</f>
        <v>612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13</v>
      </c>
      <c r="F17" s="84">
        <v>12</v>
      </c>
      <c r="G17" s="84"/>
      <c r="H17" s="84">
        <v>13</v>
      </c>
      <c r="I17" s="84">
        <v>6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20</v>
      </c>
      <c r="F18" s="84">
        <v>6</v>
      </c>
      <c r="G18" s="84"/>
      <c r="H18" s="84">
        <v>7</v>
      </c>
      <c r="I18" s="84">
        <v>7</v>
      </c>
      <c r="J18" s="84">
        <v>13</v>
      </c>
      <c r="K18" s="84">
        <v>2</v>
      </c>
      <c r="L18" s="91">
        <f>E18-F18</f>
        <v>14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/>
      <c r="G20" s="84"/>
      <c r="H20" s="84">
        <v>3</v>
      </c>
      <c r="I20" s="84">
        <v>1</v>
      </c>
      <c r="J20" s="84"/>
      <c r="K20" s="84"/>
      <c r="L20" s="91">
        <f>E20-F20</f>
        <v>3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30</v>
      </c>
      <c r="F25" s="94">
        <v>12</v>
      </c>
      <c r="G25" s="94"/>
      <c r="H25" s="94">
        <v>17</v>
      </c>
      <c r="I25" s="94">
        <v>8</v>
      </c>
      <c r="J25" s="94">
        <v>13</v>
      </c>
      <c r="K25" s="94">
        <v>2</v>
      </c>
      <c r="L25" s="91">
        <f>E25-F25</f>
        <v>18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334</v>
      </c>
      <c r="F26" s="84">
        <v>211</v>
      </c>
      <c r="G26" s="84"/>
      <c r="H26" s="84">
        <v>252</v>
      </c>
      <c r="I26" s="84">
        <v>210</v>
      </c>
      <c r="J26" s="84">
        <v>82</v>
      </c>
      <c r="K26" s="84"/>
      <c r="L26" s="91">
        <f>E26-F26</f>
        <v>123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7</v>
      </c>
      <c r="F27" s="111">
        <v>5</v>
      </c>
      <c r="G27" s="111"/>
      <c r="H27" s="111">
        <v>6</v>
      </c>
      <c r="I27" s="111">
        <v>2</v>
      </c>
      <c r="J27" s="111">
        <v>1</v>
      </c>
      <c r="K27" s="111"/>
      <c r="L27" s="91">
        <f>E27-F27</f>
        <v>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314</v>
      </c>
      <c r="F28" s="84">
        <v>224</v>
      </c>
      <c r="G28" s="84"/>
      <c r="H28" s="84">
        <v>272</v>
      </c>
      <c r="I28" s="84">
        <v>246</v>
      </c>
      <c r="J28" s="84">
        <v>42</v>
      </c>
      <c r="K28" s="84">
        <v>2</v>
      </c>
      <c r="L28" s="91">
        <f>E28-F28</f>
        <v>90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686</v>
      </c>
      <c r="F29" s="84">
        <v>260</v>
      </c>
      <c r="G29" s="84">
        <v>9</v>
      </c>
      <c r="H29" s="84">
        <v>358</v>
      </c>
      <c r="I29" s="84">
        <v>298</v>
      </c>
      <c r="J29" s="84">
        <v>328</v>
      </c>
      <c r="K29" s="84">
        <v>54</v>
      </c>
      <c r="L29" s="91">
        <f>E29-F29</f>
        <v>426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54</v>
      </c>
      <c r="F30" s="84">
        <v>49</v>
      </c>
      <c r="G30" s="84"/>
      <c r="H30" s="84">
        <v>48</v>
      </c>
      <c r="I30" s="84">
        <v>43</v>
      </c>
      <c r="J30" s="84">
        <v>6</v>
      </c>
      <c r="K30" s="84"/>
      <c r="L30" s="91">
        <f>E30-F30</f>
        <v>5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81</v>
      </c>
      <c r="F31" s="84">
        <v>43</v>
      </c>
      <c r="G31" s="84"/>
      <c r="H31" s="84">
        <v>58</v>
      </c>
      <c r="I31" s="84">
        <v>53</v>
      </c>
      <c r="J31" s="84">
        <v>23</v>
      </c>
      <c r="K31" s="84">
        <v>5</v>
      </c>
      <c r="L31" s="91">
        <f>E31-F31</f>
        <v>38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14</v>
      </c>
      <c r="F32" s="84">
        <v>7</v>
      </c>
      <c r="G32" s="84"/>
      <c r="H32" s="84">
        <v>12</v>
      </c>
      <c r="I32" s="84">
        <v>12</v>
      </c>
      <c r="J32" s="84">
        <v>2</v>
      </c>
      <c r="K32" s="84">
        <v>1</v>
      </c>
      <c r="L32" s="91">
        <f>E32-F32</f>
        <v>7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/>
      <c r="G33" s="84"/>
      <c r="H33" s="84">
        <v>1</v>
      </c>
      <c r="I33" s="84">
        <v>1</v>
      </c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8</v>
      </c>
      <c r="F34" s="84">
        <v>2</v>
      </c>
      <c r="G34" s="84"/>
      <c r="H34" s="84">
        <v>5</v>
      </c>
      <c r="I34" s="84">
        <v>5</v>
      </c>
      <c r="J34" s="84">
        <v>3</v>
      </c>
      <c r="K34" s="84">
        <v>1</v>
      </c>
      <c r="L34" s="91">
        <f>E34-F34</f>
        <v>6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</v>
      </c>
      <c r="F35" s="84">
        <v>1</v>
      </c>
      <c r="G35" s="84"/>
      <c r="H35" s="84">
        <v>2</v>
      </c>
      <c r="I35" s="84">
        <v>1</v>
      </c>
      <c r="J35" s="84"/>
      <c r="K35" s="84"/>
      <c r="L35" s="91">
        <f>E35-F35</f>
        <v>1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11</v>
      </c>
      <c r="F36" s="84">
        <v>3</v>
      </c>
      <c r="G36" s="84"/>
      <c r="H36" s="84">
        <v>4</v>
      </c>
      <c r="I36" s="84">
        <v>2</v>
      </c>
      <c r="J36" s="84">
        <v>7</v>
      </c>
      <c r="K36" s="84">
        <v>1</v>
      </c>
      <c r="L36" s="91">
        <f>E36-F36</f>
        <v>8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57</v>
      </c>
      <c r="F37" s="84">
        <v>22</v>
      </c>
      <c r="G37" s="84"/>
      <c r="H37" s="84">
        <v>41</v>
      </c>
      <c r="I37" s="84">
        <v>16</v>
      </c>
      <c r="J37" s="84">
        <v>16</v>
      </c>
      <c r="K37" s="84">
        <v>1</v>
      </c>
      <c r="L37" s="91">
        <f>E37-F37</f>
        <v>35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/>
      <c r="G39" s="84"/>
      <c r="H39" s="84"/>
      <c r="I39" s="84"/>
      <c r="J39" s="84">
        <v>2</v>
      </c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1283</v>
      </c>
      <c r="F40" s="94">
        <v>609</v>
      </c>
      <c r="G40" s="94">
        <v>9</v>
      </c>
      <c r="H40" s="94">
        <v>770</v>
      </c>
      <c r="I40" s="94">
        <v>600</v>
      </c>
      <c r="J40" s="94">
        <v>513</v>
      </c>
      <c r="K40" s="94">
        <v>65</v>
      </c>
      <c r="L40" s="91">
        <f>E40-F40</f>
        <v>674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602</v>
      </c>
      <c r="F41" s="84">
        <v>411</v>
      </c>
      <c r="G41" s="84"/>
      <c r="H41" s="84">
        <v>491</v>
      </c>
      <c r="I41" s="121" t="s">
        <v>210</v>
      </c>
      <c r="J41" s="84">
        <v>111</v>
      </c>
      <c r="K41" s="84">
        <v>3</v>
      </c>
      <c r="L41" s="91">
        <f>E41-F41</f>
        <v>191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8</v>
      </c>
      <c r="F42" s="84">
        <v>2</v>
      </c>
      <c r="G42" s="84"/>
      <c r="H42" s="84">
        <v>3</v>
      </c>
      <c r="I42" s="121" t="s">
        <v>210</v>
      </c>
      <c r="J42" s="84">
        <v>5</v>
      </c>
      <c r="K42" s="84"/>
      <c r="L42" s="91">
        <f>E42-F42</f>
        <v>6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1</v>
      </c>
      <c r="G43" s="84"/>
      <c r="H43" s="84">
        <v>2</v>
      </c>
      <c r="I43" s="84">
        <v>2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604</v>
      </c>
      <c r="F45" s="84">
        <f aca="true" t="shared" si="0" ref="F45:K45">F41+F43+F44</f>
        <v>412</v>
      </c>
      <c r="G45" s="84">
        <f t="shared" si="0"/>
        <v>0</v>
      </c>
      <c r="H45" s="84">
        <f t="shared" si="0"/>
        <v>493</v>
      </c>
      <c r="I45" s="84">
        <f>I43+I44</f>
        <v>2</v>
      </c>
      <c r="J45" s="84">
        <f t="shared" si="0"/>
        <v>111</v>
      </c>
      <c r="K45" s="84">
        <f t="shared" si="0"/>
        <v>3</v>
      </c>
      <c r="L45" s="91">
        <f>E45-F45</f>
        <v>192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2989</v>
      </c>
      <c r="F46" s="84">
        <f t="shared" si="1"/>
        <v>1493</v>
      </c>
      <c r="G46" s="84">
        <f t="shared" si="1"/>
        <v>10</v>
      </c>
      <c r="H46" s="84">
        <f t="shared" si="1"/>
        <v>1754</v>
      </c>
      <c r="I46" s="84">
        <f t="shared" si="1"/>
        <v>957</v>
      </c>
      <c r="J46" s="84">
        <f t="shared" si="1"/>
        <v>1235</v>
      </c>
      <c r="K46" s="84">
        <f t="shared" si="1"/>
        <v>323</v>
      </c>
      <c r="L46" s="91">
        <f>E46-F46</f>
        <v>1496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&amp;L3AA0558B&amp;C&amp;R2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108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107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431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127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127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9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180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322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6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3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114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5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&amp;L3AA0558B&amp;C&amp;R3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54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34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6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10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97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6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6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124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236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139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749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534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44027836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8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11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6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>
        <v>6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1368</v>
      </c>
      <c r="F58" s="109">
        <f>F59+F62+F63+F64</f>
        <v>355</v>
      </c>
      <c r="G58" s="109">
        <f>G59+G62+G63+G64</f>
        <v>24</v>
      </c>
      <c r="H58" s="109">
        <f>H59+H62+H63+H64</f>
        <v>5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402</v>
      </c>
      <c r="F59" s="94">
        <v>56</v>
      </c>
      <c r="G59" s="94">
        <v>11</v>
      </c>
      <c r="H59" s="94">
        <v>3</v>
      </c>
      <c r="I59" s="94">
        <v>2</v>
      </c>
    </row>
    <row r="60" spans="1:9" ht="13.5" customHeight="1">
      <c r="A60" s="328" t="s">
        <v>203</v>
      </c>
      <c r="B60" s="329"/>
      <c r="C60" s="329"/>
      <c r="D60" s="330"/>
      <c r="E60" s="86">
        <v>20</v>
      </c>
      <c r="F60" s="86">
        <v>17</v>
      </c>
      <c r="G60" s="86">
        <v>11</v>
      </c>
      <c r="H60" s="86">
        <v>3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221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10</v>
      </c>
      <c r="F62" s="84">
        <v>6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525</v>
      </c>
      <c r="F63" s="84">
        <v>237</v>
      </c>
      <c r="G63" s="84">
        <v>6</v>
      </c>
      <c r="H63" s="84">
        <v>2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431</v>
      </c>
      <c r="F64" s="84">
        <v>56</v>
      </c>
      <c r="G64" s="84">
        <v>6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441</v>
      </c>
      <c r="G68" s="115">
        <v>8132481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264</v>
      </c>
      <c r="G69" s="117">
        <v>7776667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177</v>
      </c>
      <c r="G70" s="117">
        <v>355814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201</v>
      </c>
      <c r="G71" s="115">
        <v>148081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</v>
      </c>
      <c r="G74" s="117">
        <v>908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&amp;L3AA0558B&amp;C&amp;R4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26.153846153846153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42.30769230769231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15.384615384615385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12.670565302144249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2.7027027027027026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117.48158070997991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292.3333333333333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498.1666666666667</v>
      </c>
    </row>
    <row r="11" spans="1:4" ht="16.5" customHeight="1">
      <c r="A11" s="215" t="s">
        <v>62</v>
      </c>
      <c r="B11" s="217"/>
      <c r="C11" s="10">
        <v>9</v>
      </c>
      <c r="D11" s="84">
        <v>63</v>
      </c>
    </row>
    <row r="12" spans="1:4" ht="16.5" customHeight="1">
      <c r="A12" s="331" t="s">
        <v>103</v>
      </c>
      <c r="B12" s="331"/>
      <c r="C12" s="10">
        <v>10</v>
      </c>
      <c r="D12" s="84">
        <v>55</v>
      </c>
    </row>
    <row r="13" spans="1:4" ht="16.5" customHeight="1">
      <c r="A13" s="328" t="s">
        <v>203</v>
      </c>
      <c r="B13" s="330"/>
      <c r="C13" s="10">
        <v>11</v>
      </c>
      <c r="D13" s="94">
        <v>283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95</v>
      </c>
    </row>
    <row r="16" spans="1:4" ht="16.5" customHeight="1">
      <c r="A16" s="331" t="s">
        <v>104</v>
      </c>
      <c r="B16" s="331"/>
      <c r="C16" s="10">
        <v>14</v>
      </c>
      <c r="D16" s="84">
        <v>81</v>
      </c>
    </row>
    <row r="17" spans="1:5" ht="16.5" customHeight="1">
      <c r="A17" s="331" t="s">
        <v>108</v>
      </c>
      <c r="B17" s="331"/>
      <c r="C17" s="10">
        <v>15</v>
      </c>
      <c r="D17" s="84">
        <v>41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&amp;L3AA0558B&amp;C&amp;R5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2022-08-01T12:45:58Z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3AA0558B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