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18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D5" i="22"/>
  <c r="D6"/>
  <c r="D7"/>
  <c r="E57" i="9"/>
  <c r="F57"/>
  <c r="G57"/>
  <c r="H57"/>
  <c r="I57"/>
  <c r="L6" i="15"/>
  <c r="L7"/>
  <c r="L8"/>
  <c r="L9"/>
  <c r="L10"/>
  <c r="L11"/>
  <c r="L12"/>
  <c r="L13"/>
  <c r="L14"/>
  <c r="L15"/>
  <c r="E16"/>
  <c r="F16"/>
  <c r="G16"/>
  <c r="H16"/>
  <c r="I16"/>
  <c r="J16"/>
  <c r="D4" i="22"/>
  <c r="K16" i="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K46"/>
  <c r="J45"/>
  <c r="J46"/>
  <c r="D3" i="22"/>
  <c r="I45" i="15"/>
  <c r="I46"/>
  <c r="H45"/>
  <c r="H46"/>
  <c r="D9" i="22"/>
  <c r="G45" i="15"/>
  <c r="G46"/>
  <c r="F45"/>
  <c r="F46"/>
  <c r="D8" i="22"/>
  <c r="E45" i="15"/>
  <c r="E46"/>
  <c r="D10" i="22"/>
  <c r="L45" i="15"/>
  <c r="L46"/>
</calcChain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<sst xmlns="http://schemas.openxmlformats.org/spreadsheetml/2006/main" count="287" uniqueCount="215">
  <si>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</si>
  <si>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</si>
  <si>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</si>
  <si>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</si>
  <si>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</si>
  <si>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</si>
  <si>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</si>
  <si>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</si>
  <si>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</si>
  <si>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</si>
  <si>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</si>
  <si>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</si>
  <si>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</si>
  <si>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</si>
  <si>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</si>
  <si>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</si>
  <si>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</si>
  <si>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</si>
  <si>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</si>
  <si>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</si>
  <si>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</si>
  <si>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</si>
  <si>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</si>
  <si>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</si>
  <si>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</si>
  <si>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</si>
  <si>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</si>
  <si>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</si>
  <si>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</si>
  <si>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</si>
  <si>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</si>
  <si>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</si>
  <si>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</si>
  <si>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</si>
  <si>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</si>
  <si>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</si>
  <si>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</si>
  <si>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</si>
  <si>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</si>
  <si>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</si>
  <si>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</si>
  <si>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</si>
  <si>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</si>
  <si>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</si>
  <si>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</si>
  <si>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</si>
  <si>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</si>
  <si>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</si>
  <si>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</si>
  <si>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</si>
  <si>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</si>
  <si>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</si>
  <si>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</si>
  <si>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</si>
  <si>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</si>
  <si>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</si>
  <si>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</si>
  <si>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</si>
  <si>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</si>
  <si>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</si>
  <si>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</si>
  <si>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</si>
  <si>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</si>
  <si>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</si>
  <si>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</si>
  <si>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</si>
  <si>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</si>
  <si>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</si>
  <si>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</si>
  <si>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</si>
  <si>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</si>
  <si>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</si>
  <si>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</si>
  <si>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</si>
  <si>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</si>
  <si>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</si>
  <si>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</si>
  <si>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</si>
  <si>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</si>
  <si>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</si>
  <si>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</si>
  <si>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</si>
  <si>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</si>
  <si>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</si>
  <si>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</si>
  <si>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</si>
  <si>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</si>
  <si>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</si>
  <si>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</si>
  <si>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</si>
  <si>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</si>
  <si>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</si>
  <si>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</si>
  <si>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</si>
  <si>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</si>
  <si>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</si>
  <si>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</si>
  <si>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</si>
  <si>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</si>
  <si>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</si>
  <si>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</si>
  <si>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</si>
  <si>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</si>
  <si>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</si>
  <si>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</si>
  <si>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</si>
  <si>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</si>
  <si>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</si>
  <si>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</si>
  <si>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</si>
  <si>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</si>
  <si>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</si>
  <si>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</si>
  <si>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</si>
  <si>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</si>
  <si>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</si>
  <si>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</si>
  <si>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</si>
  <si>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</si>
  <si>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</si>
  <si>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</si>
  <si>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</si>
  <si>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</si>
  <si>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</si>
  <si>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</si>
  <si>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</si>
  <si>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</si>
  <si>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</si>
  <si>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</si>
  <si>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</si>
  <si>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</si>
  <si>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</si>
  <si>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</si>
  <si>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</si>
  <si>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</si>
  <si>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</si>
  <si>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</si>
  <si>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</si>
  <si>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</si>
  <si>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</si>
  <si>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</si>
  <si>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</si>
  <si>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</si>
  <si>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</si>
  <si>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</si>
  <si>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</si>
  <si>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</si>
  <si>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</si>
  <si>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</si>
  <si>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</si>
  <si>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</si>
  <si>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</si>
  <si>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</si>
  <si>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</si>
  <si>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</si>
  <si>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</si>
  <si>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</si>
  <si>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</si>
  <si>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</si>
  <si>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</si>
  <si>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</si>
  <si>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</si>
  <si>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</si>
  <si>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</si>
  <si>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</si>
  <si>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</si>
  <si>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</si>
  <si>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</si>
  <si>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</si>
  <si>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</si>
  <si>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</si>
  <si>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</si>
  <si>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</si>
  <si>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</si>
  <si>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</si>
  <si>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</si>
  <si>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</si>
  <si>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</si>
  <si>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</si>
  <si>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</si>
  <si>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</si>
  <si>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</si>
  <si>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</si>
  <si>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</si>
  <si>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</si>
  <si>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</si>
  <si>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</si>
  <si>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</si>
  <si>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</si>
  <si>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</si>
  <si>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</si>
  <si>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</si>
  <si>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</si>
  <si>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</si>
  <si>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</si>
  <si>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</si>
  <si>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</si>
  <si>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</si>
  <si>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</si>
  <si>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</si>
  <si>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</si>
  <si>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</si>
  <si>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</si>
  <si>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</si>
  <si>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</si>
  <si>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</si>
  <si>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</si>
  <si>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</si>
  <si>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</si>
  <si>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</si>
  <si>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</si>
  <si>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</si>
  <si>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І.М. Владимирська</t>
  </si>
  <si>
    <t>І.О. Біленко</t>
  </si>
  <si>
    <t>5 жовтня 2020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</si>
</sst>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ColWidth="9.109375" defaultRowHeight="13.2"/>
  <cols>
    <col min="1" max="1" width="1.109375" style="33" customWidth="1"/>
    <col min="2" max="2" width="15.44140625" style="33" customWidth="1"/>
    <col min="3" max="3" width="2.6640625" style="33" customWidth="1"/>
    <col min="4" max="4" width="18.88671875" style="33" customWidth="1"/>
    <col min="5" max="5" width="16" style="33" customWidth="1"/>
    <col min="6" max="6" width="14.88671875" style="33" customWidth="1"/>
    <col min="7" max="7" width="11" style="33" customWidth="1"/>
    <col min="8" max="8" width="15.5546875" style="33" customWidth="1"/>
    <col min="9" max="16384" width="9.109375" style="33"/>
  </cols>
  <sheetData>
    <row r="1" spans="1:8" ht="12.9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899999999999999" customHeight="1">
      <c r="B5" s="116"/>
      <c r="C5" s="116"/>
      <c r="D5" s="116"/>
      <c r="E5" s="116"/>
      <c r="F5" s="116"/>
      <c r="G5" s="116"/>
      <c r="H5" s="116"/>
    </row>
    <row r="6" spans="1:8" ht="18.899999999999999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899999999999999" customHeight="1">
      <c r="D8" s="13"/>
      <c r="F8" s="12"/>
      <c r="G8" s="12"/>
      <c r="H8" s="12"/>
    </row>
    <row r="9" spans="1:8" ht="12.9" customHeight="1">
      <c r="E9" s="14"/>
      <c r="F9" s="28"/>
      <c r="G9" s="28"/>
      <c r="H9" s="28"/>
    </row>
    <row r="10" spans="1:8" ht="12.9" customHeight="1">
      <c r="E10" s="14"/>
      <c r="F10" s="28"/>
      <c r="G10" s="28"/>
      <c r="H10" s="28"/>
    </row>
    <row r="11" spans="1:8" ht="12.9" customHeight="1">
      <c r="B11" s="31"/>
      <c r="C11" s="31"/>
      <c r="D11" s="31"/>
      <c r="E11" s="31"/>
    </row>
    <row r="12" spans="1:8" ht="12.9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" customHeight="1">
      <c r="A21" s="34"/>
      <c r="B21" s="25"/>
      <c r="C21" s="26"/>
      <c r="D21" s="34"/>
      <c r="E21" s="35"/>
      <c r="F21" s="124"/>
      <c r="G21" s="125"/>
      <c r="H21" s="125"/>
    </row>
    <row r="22" spans="1:9" ht="12.9" customHeight="1">
      <c r="A22" s="34"/>
      <c r="B22" s="27"/>
      <c r="C22" s="28"/>
      <c r="D22" s="34"/>
      <c r="E22" s="24"/>
    </row>
    <row r="23" spans="1:9" ht="12.9" customHeight="1">
      <c r="B23" s="37"/>
      <c r="C23" s="37"/>
      <c r="D23" s="37"/>
      <c r="E23" s="37"/>
    </row>
    <row r="24" spans="1:9" ht="12.9" customHeight="1">
      <c r="B24" s="28"/>
      <c r="C24" s="28"/>
      <c r="D24" s="28"/>
      <c r="E24" s="28"/>
    </row>
    <row r="25" spans="1:9" ht="12.9" customHeight="1">
      <c r="B25" s="28"/>
      <c r="C25" s="28"/>
      <c r="D25" s="28"/>
      <c r="E25" s="28"/>
    </row>
    <row r="26" spans="1:9" ht="12.9" customHeight="1">
      <c r="B26" s="28"/>
      <c r="C26" s="28"/>
      <c r="D26" s="28"/>
      <c r="E26" s="28"/>
    </row>
    <row r="27" spans="1:9" ht="12.9" customHeight="1">
      <c r="B27" s="28"/>
      <c r="C27" s="28"/>
      <c r="D27" s="28"/>
      <c r="E27" s="28"/>
    </row>
    <row r="28" spans="1:9" ht="12.9" customHeight="1">
      <c r="B28" s="28"/>
      <c r="C28" s="28"/>
      <c r="D28" s="28"/>
      <c r="E28" s="28"/>
    </row>
    <row r="30" spans="1:9" ht="12.9" customHeight="1">
      <c r="B30" s="31"/>
      <c r="C30" s="31"/>
      <c r="D30" s="31"/>
      <c r="E30" s="31"/>
      <c r="F30" s="31"/>
      <c r="G30" s="31"/>
      <c r="H30" s="31"/>
    </row>
    <row r="31" spans="1:9" ht="12.9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&amp;C&amp;LA825492A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sqref="A1:J1"/>
    </sheetView>
  </sheetViews>
  <sheetFormatPr defaultColWidth="9.109375" defaultRowHeight="15.6"/>
  <cols>
    <col min="1" max="1" width="5.5546875" style="5" customWidth="1"/>
    <col min="2" max="2" width="6.5546875" style="3" customWidth="1"/>
    <col min="3" max="3" width="40.33203125" style="3" customWidth="1"/>
    <col min="4" max="4" width="5" style="3" customWidth="1"/>
    <col min="5" max="5" width="10.109375" style="3" customWidth="1"/>
    <col min="6" max="6" width="10.44140625" style="3" customWidth="1"/>
    <col min="7" max="7" width="9" style="3" customWidth="1"/>
    <col min="8" max="8" width="9.5546875" style="3" customWidth="1"/>
    <col min="9" max="9" width="10.109375" style="3" customWidth="1"/>
    <col min="10" max="10" width="8.33203125" style="3" customWidth="1"/>
    <col min="11" max="11" width="9" style="3" customWidth="1"/>
    <col min="12" max="12" width="9.109375" style="92"/>
    <col min="13" max="16384" width="9.10937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666</v>
      </c>
      <c r="F6" s="105">
        <v>257</v>
      </c>
      <c r="G6" s="105">
        <v>3</v>
      </c>
      <c r="H6" s="105">
        <v>242</v>
      </c>
      <c r="I6" s="105" t="s">
        <v>206</v>
      </c>
      <c r="J6" s="105">
        <v>424</v>
      </c>
      <c r="K6" s="84">
        <v>167</v>
      </c>
      <c r="L6" s="91">
        <f t="shared" ref="L6:L46" si="0">E6-F6</f>
        <v>409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726</v>
      </c>
      <c r="F7" s="105">
        <v>725</v>
      </c>
      <c r="G7" s="105">
        <v>3</v>
      </c>
      <c r="H7" s="105">
        <v>712</v>
      </c>
      <c r="I7" s="105">
        <v>494</v>
      </c>
      <c r="J7" s="105">
        <v>14</v>
      </c>
      <c r="K7" s="84"/>
      <c r="L7" s="91">
        <f t="shared" si="0"/>
        <v>1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567</v>
      </c>
      <c r="F9" s="105">
        <v>533</v>
      </c>
      <c r="G9" s="105">
        <v>1</v>
      </c>
      <c r="H9" s="85">
        <v>505</v>
      </c>
      <c r="I9" s="105">
        <v>303</v>
      </c>
      <c r="J9" s="105">
        <v>62</v>
      </c>
      <c r="K9" s="84"/>
      <c r="L9" s="91">
        <f t="shared" si="0"/>
        <v>34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1</v>
      </c>
      <c r="F10" s="105"/>
      <c r="G10" s="105"/>
      <c r="H10" s="105">
        <v>1</v>
      </c>
      <c r="I10" s="105">
        <v>1</v>
      </c>
      <c r="J10" s="105"/>
      <c r="K10" s="84"/>
      <c r="L10" s="91">
        <f t="shared" si="0"/>
        <v>1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>
        <v>1</v>
      </c>
      <c r="F11" s="105">
        <v>1</v>
      </c>
      <c r="G11" s="105"/>
      <c r="H11" s="105"/>
      <c r="I11" s="105"/>
      <c r="J11" s="105">
        <v>1</v>
      </c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10</v>
      </c>
      <c r="F12" s="105">
        <v>10</v>
      </c>
      <c r="G12" s="105"/>
      <c r="H12" s="105">
        <v>10</v>
      </c>
      <c r="I12" s="105">
        <v>5</v>
      </c>
      <c r="J12" s="105"/>
      <c r="K12" s="84"/>
      <c r="L12" s="91">
        <f t="shared" si="0"/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>
        <v>12</v>
      </c>
      <c r="F13" s="105"/>
      <c r="G13" s="105"/>
      <c r="H13" s="105">
        <v>2</v>
      </c>
      <c r="I13" s="105"/>
      <c r="J13" s="105">
        <v>10</v>
      </c>
      <c r="K13" s="84">
        <v>2</v>
      </c>
      <c r="L13" s="91">
        <f t="shared" si="0"/>
        <v>12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51</v>
      </c>
      <c r="F14" s="112">
        <v>37</v>
      </c>
      <c r="G14" s="112"/>
      <c r="H14" s="112">
        <v>48</v>
      </c>
      <c r="I14" s="112">
        <v>41</v>
      </c>
      <c r="J14" s="112">
        <v>3</v>
      </c>
      <c r="K14" s="94"/>
      <c r="L14" s="91">
        <f t="shared" si="0"/>
        <v>14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>
        <v>1</v>
      </c>
      <c r="F15" s="112">
        <v>1</v>
      </c>
      <c r="G15" s="112"/>
      <c r="H15" s="112">
        <v>1</v>
      </c>
      <c r="I15" s="112">
        <v>1</v>
      </c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2035</v>
      </c>
      <c r="F16" s="86">
        <f t="shared" si="1"/>
        <v>1564</v>
      </c>
      <c r="G16" s="86">
        <f t="shared" si="1"/>
        <v>7</v>
      </c>
      <c r="H16" s="86">
        <f t="shared" si="1"/>
        <v>1521</v>
      </c>
      <c r="I16" s="86">
        <f t="shared" si="1"/>
        <v>845</v>
      </c>
      <c r="J16" s="86">
        <f t="shared" si="1"/>
        <v>514</v>
      </c>
      <c r="K16" s="86">
        <f t="shared" si="1"/>
        <v>169</v>
      </c>
      <c r="L16" s="91">
        <f t="shared" si="0"/>
        <v>471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31</v>
      </c>
      <c r="F17" s="84">
        <v>31</v>
      </c>
      <c r="G17" s="84"/>
      <c r="H17" s="84">
        <v>31</v>
      </c>
      <c r="I17" s="84">
        <v>24</v>
      </c>
      <c r="J17" s="84"/>
      <c r="K17" s="84"/>
      <c r="L17" s="91">
        <f t="shared" si="0"/>
        <v>0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32</v>
      </c>
      <c r="F18" s="84">
        <v>24</v>
      </c>
      <c r="G18" s="84"/>
      <c r="H18" s="84">
        <v>27</v>
      </c>
      <c r="I18" s="84">
        <v>21</v>
      </c>
      <c r="J18" s="84">
        <v>5</v>
      </c>
      <c r="K18" s="84"/>
      <c r="L18" s="91">
        <f t="shared" si="0"/>
        <v>8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5</v>
      </c>
      <c r="F20" s="84">
        <v>4</v>
      </c>
      <c r="G20" s="84"/>
      <c r="H20" s="84">
        <v>5</v>
      </c>
      <c r="I20" s="84">
        <v>4</v>
      </c>
      <c r="J20" s="84"/>
      <c r="K20" s="84"/>
      <c r="L20" s="91">
        <f t="shared" si="0"/>
        <v>1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>
        <v>1</v>
      </c>
      <c r="F22" s="84">
        <v>1</v>
      </c>
      <c r="G22" s="84"/>
      <c r="H22" s="84">
        <v>1</v>
      </c>
      <c r="I22" s="84">
        <v>1</v>
      </c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45</v>
      </c>
      <c r="F25" s="94">
        <v>36</v>
      </c>
      <c r="G25" s="94"/>
      <c r="H25" s="94">
        <v>40</v>
      </c>
      <c r="I25" s="94">
        <v>26</v>
      </c>
      <c r="J25" s="94">
        <v>5</v>
      </c>
      <c r="K25" s="94"/>
      <c r="L25" s="91">
        <f t="shared" si="0"/>
        <v>9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387</v>
      </c>
      <c r="F26" s="84">
        <v>348</v>
      </c>
      <c r="G26" s="84"/>
      <c r="H26" s="84">
        <v>375</v>
      </c>
      <c r="I26" s="84">
        <v>241</v>
      </c>
      <c r="J26" s="84">
        <v>12</v>
      </c>
      <c r="K26" s="84"/>
      <c r="L26" s="91">
        <f t="shared" si="0"/>
        <v>39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2</v>
      </c>
      <c r="F27" s="84">
        <v>2</v>
      </c>
      <c r="G27" s="84"/>
      <c r="H27" s="84">
        <v>2</v>
      </c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1043</v>
      </c>
      <c r="F28" s="84">
        <v>933</v>
      </c>
      <c r="G28" s="84">
        <v>3</v>
      </c>
      <c r="H28" s="84">
        <v>961</v>
      </c>
      <c r="I28" s="84">
        <v>840</v>
      </c>
      <c r="J28" s="84">
        <v>82</v>
      </c>
      <c r="K28" s="84"/>
      <c r="L28" s="91">
        <f t="shared" si="0"/>
        <v>110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1246</v>
      </c>
      <c r="F29" s="84">
        <v>880</v>
      </c>
      <c r="G29" s="84">
        <v>24</v>
      </c>
      <c r="H29" s="84">
        <v>905</v>
      </c>
      <c r="I29" s="84">
        <v>781</v>
      </c>
      <c r="J29" s="84">
        <v>341</v>
      </c>
      <c r="K29" s="84">
        <v>23</v>
      </c>
      <c r="L29" s="91">
        <f t="shared" si="0"/>
        <v>366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343</v>
      </c>
      <c r="F30" s="84">
        <v>337</v>
      </c>
      <c r="G30" s="84"/>
      <c r="H30" s="84">
        <v>338</v>
      </c>
      <c r="I30" s="84">
        <v>306</v>
      </c>
      <c r="J30" s="84">
        <v>5</v>
      </c>
      <c r="K30" s="84"/>
      <c r="L30" s="91">
        <f t="shared" si="0"/>
        <v>6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342</v>
      </c>
      <c r="F31" s="84">
        <v>312</v>
      </c>
      <c r="G31" s="84">
        <v>2</v>
      </c>
      <c r="H31" s="84">
        <v>306</v>
      </c>
      <c r="I31" s="84">
        <v>292</v>
      </c>
      <c r="J31" s="84">
        <v>36</v>
      </c>
      <c r="K31" s="84">
        <v>2</v>
      </c>
      <c r="L31" s="91">
        <f t="shared" si="0"/>
        <v>30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28</v>
      </c>
      <c r="F32" s="84">
        <v>28</v>
      </c>
      <c r="G32" s="84"/>
      <c r="H32" s="84">
        <v>21</v>
      </c>
      <c r="I32" s="84">
        <v>15</v>
      </c>
      <c r="J32" s="84">
        <v>7</v>
      </c>
      <c r="K32" s="84"/>
      <c r="L32" s="91">
        <f t="shared" si="0"/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3</v>
      </c>
      <c r="F33" s="84">
        <v>1</v>
      </c>
      <c r="G33" s="84"/>
      <c r="H33" s="84">
        <v>2</v>
      </c>
      <c r="I33" s="84"/>
      <c r="J33" s="84">
        <v>1</v>
      </c>
      <c r="K33" s="84">
        <v>1</v>
      </c>
      <c r="L33" s="91">
        <f t="shared" si="0"/>
        <v>2</v>
      </c>
    </row>
    <row r="34" spans="1:12" ht="18" customHeight="1">
      <c r="A34" s="168"/>
      <c r="B34" s="151" t="s">
        <v>34</v>
      </c>
      <c r="C34" s="152"/>
      <c r="D34" s="39">
        <v>29</v>
      </c>
      <c r="E34" s="84">
        <v>45</v>
      </c>
      <c r="F34" s="84">
        <v>36</v>
      </c>
      <c r="G34" s="84"/>
      <c r="H34" s="84">
        <v>40</v>
      </c>
      <c r="I34" s="84">
        <v>14</v>
      </c>
      <c r="J34" s="84">
        <v>5</v>
      </c>
      <c r="K34" s="84"/>
      <c r="L34" s="91">
        <f t="shared" si="0"/>
        <v>9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38</v>
      </c>
      <c r="F36" s="84">
        <v>31</v>
      </c>
      <c r="G36" s="84"/>
      <c r="H36" s="84">
        <v>33</v>
      </c>
      <c r="I36" s="84">
        <v>6</v>
      </c>
      <c r="J36" s="84">
        <v>5</v>
      </c>
      <c r="K36" s="84"/>
      <c r="L36" s="91">
        <f t="shared" si="0"/>
        <v>7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181</v>
      </c>
      <c r="F37" s="84">
        <v>156</v>
      </c>
      <c r="G37" s="84"/>
      <c r="H37" s="84">
        <v>164</v>
      </c>
      <c r="I37" s="84">
        <v>99</v>
      </c>
      <c r="J37" s="84">
        <v>17</v>
      </c>
      <c r="K37" s="84">
        <v>1</v>
      </c>
      <c r="L37" s="91">
        <f t="shared" si="0"/>
        <v>25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10</v>
      </c>
      <c r="F39" s="84">
        <v>7</v>
      </c>
      <c r="G39" s="84"/>
      <c r="H39" s="84">
        <v>5</v>
      </c>
      <c r="I39" s="84">
        <v>2</v>
      </c>
      <c r="J39" s="84">
        <v>5</v>
      </c>
      <c r="K39" s="84"/>
      <c r="L39" s="91">
        <f t="shared" si="0"/>
        <v>3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2524</v>
      </c>
      <c r="F40" s="94">
        <v>2026</v>
      </c>
      <c r="G40" s="94">
        <v>26</v>
      </c>
      <c r="H40" s="94">
        <v>2008</v>
      </c>
      <c r="I40" s="94">
        <v>1450</v>
      </c>
      <c r="J40" s="94">
        <v>516</v>
      </c>
      <c r="K40" s="94">
        <v>27</v>
      </c>
      <c r="L40" s="91">
        <f t="shared" si="0"/>
        <v>498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1638</v>
      </c>
      <c r="F41" s="84">
        <v>1569</v>
      </c>
      <c r="G41" s="84"/>
      <c r="H41" s="84">
        <v>1498</v>
      </c>
      <c r="I41" s="84" t="s">
        <v>206</v>
      </c>
      <c r="J41" s="84">
        <v>140</v>
      </c>
      <c r="K41" s="84">
        <v>1</v>
      </c>
      <c r="L41" s="91">
        <f t="shared" si="0"/>
        <v>69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14</v>
      </c>
      <c r="F42" s="84">
        <v>14</v>
      </c>
      <c r="G42" s="84"/>
      <c r="H42" s="84">
        <v>12</v>
      </c>
      <c r="I42" s="84" t="s">
        <v>206</v>
      </c>
      <c r="J42" s="84">
        <v>2</v>
      </c>
      <c r="K42" s="84"/>
      <c r="L42" s="91">
        <f t="shared" si="0"/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>
        <v>2</v>
      </c>
      <c r="I43" s="84">
        <v>1</v>
      </c>
      <c r="J43" s="84"/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>
        <v>4</v>
      </c>
      <c r="F44" s="84">
        <v>4</v>
      </c>
      <c r="G44" s="84"/>
      <c r="H44" s="84">
        <v>4</v>
      </c>
      <c r="I44" s="84">
        <v>2</v>
      </c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1644</v>
      </c>
      <c r="F45" s="84">
        <f>F41+F43+F44</f>
        <v>1575</v>
      </c>
      <c r="G45" s="84">
        <f>G41+G43+G44</f>
        <v>0</v>
      </c>
      <c r="H45" s="84">
        <f>H41+H43+H44</f>
        <v>1504</v>
      </c>
      <c r="I45" s="84">
        <f>I43+I44</f>
        <v>3</v>
      </c>
      <c r="J45" s="84">
        <f>J41+J43+J44</f>
        <v>140</v>
      </c>
      <c r="K45" s="84">
        <f>K41+K43+K44</f>
        <v>1</v>
      </c>
      <c r="L45" s="91">
        <f t="shared" si="0"/>
        <v>69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6248</v>
      </c>
      <c r="F46" s="84">
        <f t="shared" si="2"/>
        <v>5201</v>
      </c>
      <c r="G46" s="84">
        <f t="shared" si="2"/>
        <v>33</v>
      </c>
      <c r="H46" s="84">
        <f t="shared" si="2"/>
        <v>5073</v>
      </c>
      <c r="I46" s="84">
        <f t="shared" si="2"/>
        <v>2324</v>
      </c>
      <c r="J46" s="84">
        <f t="shared" si="2"/>
        <v>1175</v>
      </c>
      <c r="K46" s="84">
        <f t="shared" si="2"/>
        <v>197</v>
      </c>
      <c r="L46" s="91">
        <f t="shared" si="0"/>
        <v>1047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&amp;R2&amp;C&amp;R2&amp;LA825492A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3.2"/>
  <cols>
    <col min="1" max="1" width="4.88671875" customWidth="1"/>
    <col min="2" max="2" width="12.5546875" customWidth="1"/>
    <col min="3" max="3" width="6.6640625" customWidth="1"/>
    <col min="4" max="4" width="42.109375" customWidth="1"/>
    <col min="5" max="5" width="12.6640625" customWidth="1"/>
    <col min="6" max="6" width="8.109375" customWidth="1"/>
    <col min="7" max="7" width="9.44140625" customWidth="1"/>
  </cols>
  <sheetData>
    <row r="1" spans="1:7" ht="15.6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88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85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346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6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3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50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80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89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4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4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4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529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1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7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58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227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1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1180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41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26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3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>
        <v>1</v>
      </c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>
        <v>1</v>
      </c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18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177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42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42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35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17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11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&amp;R3&amp;C&amp;R3&amp;LA825492A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SheetLayoutView="100" workbookViewId="0">
      <selection sqref="A1:D1"/>
    </sheetView>
  </sheetViews>
  <sheetFormatPr defaultColWidth="9.109375" defaultRowHeight="13.2"/>
  <cols>
    <col min="1" max="1" width="7.44140625" style="1" customWidth="1"/>
    <col min="2" max="2" width="8.88671875" style="1" customWidth="1"/>
    <col min="3" max="3" width="10.44140625" style="1" customWidth="1"/>
    <col min="4" max="4" width="38.5546875" style="1" customWidth="1"/>
    <col min="5" max="5" width="10.109375" style="1" customWidth="1"/>
    <col min="6" max="6" width="10.6640625" style="1" customWidth="1"/>
    <col min="7" max="7" width="9.5546875" style="1" customWidth="1"/>
    <col min="8" max="8" width="11.109375" style="1" customWidth="1"/>
    <col min="9" max="9" width="14.88671875" style="1" customWidth="1"/>
    <col min="10" max="16384" width="9.10937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292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142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10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70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73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2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8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43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776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38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9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25</v>
      </c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11</v>
      </c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17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45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1</v>
      </c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2</v>
      </c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329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543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395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1640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884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/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35904984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10152049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>
        <v>1</v>
      </c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16</v>
      </c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7</v>
      </c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68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63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11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6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4320</v>
      </c>
      <c r="F57" s="115">
        <f>F58+F61+F62+F63</f>
        <v>656</v>
      </c>
      <c r="G57" s="115">
        <f>G58+G61+G62+G63</f>
        <v>68</v>
      </c>
      <c r="H57" s="115">
        <f>H58+H61+H62+H63</f>
        <v>26</v>
      </c>
      <c r="I57" s="115">
        <f>I58+I61+I62+I63</f>
        <v>3</v>
      </c>
    </row>
    <row r="58" spans="1:9" ht="13.5" customHeight="1">
      <c r="A58" s="195" t="s">
        <v>103</v>
      </c>
      <c r="B58" s="195"/>
      <c r="C58" s="195"/>
      <c r="D58" s="195"/>
      <c r="E58" s="94">
        <v>1319</v>
      </c>
      <c r="F58" s="94">
        <v>135</v>
      </c>
      <c r="G58" s="94">
        <v>44</v>
      </c>
      <c r="H58" s="94">
        <v>20</v>
      </c>
      <c r="I58" s="94">
        <v>3</v>
      </c>
    </row>
    <row r="59" spans="1:9" ht="13.5" customHeight="1">
      <c r="A59" s="241" t="s">
        <v>204</v>
      </c>
      <c r="B59" s="242"/>
      <c r="C59" s="242"/>
      <c r="D59" s="243"/>
      <c r="E59" s="86">
        <v>72</v>
      </c>
      <c r="F59" s="86">
        <v>104</v>
      </c>
      <c r="G59" s="86">
        <v>44</v>
      </c>
      <c r="H59" s="86">
        <v>20</v>
      </c>
      <c r="I59" s="86">
        <v>2</v>
      </c>
    </row>
    <row r="60" spans="1:9" ht="13.5" customHeight="1">
      <c r="A60" s="241" t="s">
        <v>205</v>
      </c>
      <c r="B60" s="242"/>
      <c r="C60" s="242"/>
      <c r="D60" s="243"/>
      <c r="E60" s="86">
        <v>711</v>
      </c>
      <c r="F60" s="86">
        <v>1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30</v>
      </c>
      <c r="F61" s="84">
        <v>8</v>
      </c>
      <c r="G61" s="84">
        <v>2</v>
      </c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1491</v>
      </c>
      <c r="F62" s="84">
        <v>489</v>
      </c>
      <c r="G62" s="84">
        <v>22</v>
      </c>
      <c r="H62" s="84">
        <v>6</v>
      </c>
      <c r="I62" s="84"/>
    </row>
    <row r="63" spans="1:9" ht="13.5" customHeight="1">
      <c r="A63" s="195" t="s">
        <v>108</v>
      </c>
      <c r="B63" s="195"/>
      <c r="C63" s="195"/>
      <c r="D63" s="195"/>
      <c r="E63" s="84">
        <v>1480</v>
      </c>
      <c r="F63" s="84">
        <v>24</v>
      </c>
      <c r="G63" s="84"/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6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2.8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1206</v>
      </c>
      <c r="G67" s="108">
        <v>28914386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537</v>
      </c>
      <c r="G68" s="88">
        <v>27367044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669</v>
      </c>
      <c r="G69" s="88">
        <v>1547342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414</v>
      </c>
      <c r="G70" s="108">
        <v>334481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>
        <v>1</v>
      </c>
      <c r="G71" s="88">
        <v>3102</v>
      </c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&amp;R4&amp;C&amp;R4&amp;LA825492A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3.2"/>
  <cols>
    <col min="1" max="1" width="4.44140625" customWidth="1"/>
    <col min="2" max="2" width="60.109375" customWidth="1"/>
    <col min="3" max="3" width="11.109375" customWidth="1"/>
    <col min="4" max="4" width="15.332031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16.76595744680851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32.879377431906612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5.2325581395348841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0.7142857142857143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97.538934820226885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845.5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1041.3333333333333</v>
      </c>
    </row>
    <row r="11" spans="1:4" ht="16.5" customHeight="1">
      <c r="A11" s="217" t="s">
        <v>62</v>
      </c>
      <c r="B11" s="219"/>
      <c r="C11" s="10">
        <v>9</v>
      </c>
      <c r="D11" s="84">
        <v>50</v>
      </c>
    </row>
    <row r="12" spans="1:4" ht="16.5" customHeight="1">
      <c r="A12" s="237" t="s">
        <v>103</v>
      </c>
      <c r="B12" s="237"/>
      <c r="C12" s="10">
        <v>10</v>
      </c>
      <c r="D12" s="84">
        <v>55</v>
      </c>
    </row>
    <row r="13" spans="1:4" ht="16.5" customHeight="1">
      <c r="A13" s="241" t="s">
        <v>204</v>
      </c>
      <c r="B13" s="243"/>
      <c r="C13" s="10">
        <v>11</v>
      </c>
      <c r="D13" s="94">
        <v>235</v>
      </c>
    </row>
    <row r="14" spans="1:4" ht="16.5" customHeight="1">
      <c r="A14" s="241" t="s">
        <v>205</v>
      </c>
      <c r="B14" s="243"/>
      <c r="C14" s="10">
        <v>12</v>
      </c>
      <c r="D14" s="94">
        <v>3</v>
      </c>
    </row>
    <row r="15" spans="1:4" ht="16.5" customHeight="1">
      <c r="A15" s="237" t="s">
        <v>30</v>
      </c>
      <c r="B15" s="237"/>
      <c r="C15" s="10">
        <v>13</v>
      </c>
      <c r="D15" s="84">
        <v>78</v>
      </c>
    </row>
    <row r="16" spans="1:4" ht="16.5" customHeight="1">
      <c r="A16" s="237" t="s">
        <v>104</v>
      </c>
      <c r="B16" s="237"/>
      <c r="C16" s="10">
        <v>14</v>
      </c>
      <c r="D16" s="84">
        <v>68</v>
      </c>
    </row>
    <row r="17" spans="1:7" ht="16.5" customHeight="1">
      <c r="A17" s="237" t="s">
        <v>108</v>
      </c>
      <c r="B17" s="237"/>
      <c r="C17" s="10">
        <v>15</v>
      </c>
      <c r="D17" s="84">
        <v>19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/>
      <c r="D25" s="325"/>
    </row>
    <row r="26" spans="1:7">
      <c r="A26" s="63" t="s">
        <v>100</v>
      </c>
      <c r="B26" s="82"/>
      <c r="C26" s="256"/>
      <c r="D26" s="256"/>
    </row>
    <row r="27" spans="1:7">
      <c r="A27" s="62" t="s">
        <v>101</v>
      </c>
      <c r="B27" s="83"/>
      <c r="C27" s="256"/>
      <c r="D27" s="256"/>
    </row>
    <row r="28" spans="1:7" ht="15.75" customHeight="1"/>
    <row r="29" spans="1:7" ht="12.75" customHeight="1">
      <c r="C29" s="328" t="s">
        <v>214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&amp;R5&amp;C&amp;R5&amp;LA825492A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2020-09-01T06:11:52Z</cp:lastPrinted>
  <dcterms:created xsi:type="dcterms:W3CDTF">2004-04-20T14:33:35Z</dcterms:created>
  <dcterms:modified xsi:type="dcterms:W3CDTF">2020-11-16T08:33:05Z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A825492A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